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S:\Economic Development\UKSPF Programme Management\UKSPF Commissioning Process\2025-26 FY Commissioning\Employment support  OC\"/>
    </mc:Choice>
  </mc:AlternateContent>
  <xr:revisionPtr revIDLastSave="0" documentId="13_ncr:1_{30B47A80-806B-4622-A70B-4E2BB985ABE1}" xr6:coauthVersionLast="47" xr6:coauthVersionMax="47" xr10:uidLastSave="{00000000-0000-0000-0000-000000000000}"/>
  <bookViews>
    <workbookView xWindow="-120" yWindow="-120" windowWidth="38640" windowHeight="15840" xr2:uid="{F6170FF1-6B05-4A82-BF45-9379F5D5658A}"/>
  </bookViews>
  <sheets>
    <sheet name="OC1 - Appendix B" sheetId="1" r:id="rId1"/>
    <sheet name="O&amp;O Definitions" sheetId="3"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APP_Fund_Source">'[1]Master Data'!$B$4:$B$6</definedName>
    <definedName name="Budg_Central">#REF!</definedName>
    <definedName name="Budg_Derby_Core">#REF!</definedName>
    <definedName name="Budg_Derby_Post">#REF!</definedName>
    <definedName name="Budg_Derby_Pre">#REF!</definedName>
    <definedName name="Budg_Derby_Supp">#REF!</definedName>
    <definedName name="Budg_Leic_Core">#REF!</definedName>
    <definedName name="Budg_Leic_Post">#REF!</definedName>
    <definedName name="Budg_Leic_Pre">#REF!</definedName>
    <definedName name="Budg_Leic_Supp">#REF!</definedName>
    <definedName name="Budg_Lough_Core">#REF!</definedName>
    <definedName name="Budg_Lough_L4L">#REF!</definedName>
    <definedName name="Budg_Lough_Post">#REF!</definedName>
    <definedName name="Budg_Lough_Pre">#REF!</definedName>
    <definedName name="Budg_Lough_Supp">#REF!</definedName>
    <definedName name="Bugd_Lough_Pre">#REF!</definedName>
    <definedName name="Communities_and_Place">#REF!</definedName>
    <definedName name="Communities_and_Place_Outputs">#REF!</definedName>
    <definedName name="Cost_Centre_List">[2]Contracts!$B$4:$B$58</definedName>
    <definedName name="Course_list">'[1]Master Data'!$B$13:$B$57</definedName>
    <definedName name="ESF_Costs">'[3]Cost Categories'!$A$3:$A$11</definedName>
    <definedName name="Funding_Type">'[1]Master Data'!$C$4:$C$9</definedName>
    <definedName name="Investment_Priority">#REF!</definedName>
    <definedName name="MaxTransactionValue">[4]Reference!$F$4</definedName>
    <definedName name="MinTransactionValue">[4]Reference!$F$3</definedName>
    <definedName name="Multiply">#REF!</definedName>
    <definedName name="Multiply_Outputs">#REF!</definedName>
    <definedName name="ORGdata">[5]Control!$A$1:$B$6</definedName>
    <definedName name="Output_Lists">[6]Sheet3!$I$2:$I$38</definedName>
    <definedName name="PayScaleData">#REF!</definedName>
    <definedName name="People_and_Skills">#REF!</definedName>
    <definedName name="People_and_Skills_Outputs">#REF!</definedName>
    <definedName name="Results_List">[7]Lists!$L$1:$L$38</definedName>
    <definedName name="Scale">'[8]Grade Structure'!$C$5:$C$18</definedName>
    <definedName name="SCPData">#REF!</definedName>
    <definedName name="Supporting_Local_Business">#REF!</definedName>
    <definedName name="Supporting_Local_Business_Outputs">#REF!</definedName>
    <definedName name="YEI_Costs">'[3]Cost Categories'!$D$3:$D$7</definedName>
  </definedNames>
  <calcPr calcId="191029"/>
  <customWorkbookViews>
    <customWorkbookView name="Alex Reader - Personal View" guid="{3446F7BF-32D9-419B-83CD-5C6C1C9A6E9C}" mergeInterval="0" personalView="1" maximized="1" xWindow="-8" yWindow="-8" windowWidth="257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2" i="1" l="1"/>
  <c r="F51" i="1"/>
  <c r="F50" i="1"/>
  <c r="F49" i="1"/>
  <c r="F48" i="1"/>
  <c r="F47" i="1"/>
  <c r="F46" i="1"/>
  <c r="F45" i="1"/>
  <c r="F44" i="1"/>
  <c r="F43" i="1"/>
  <c r="F39" i="1"/>
  <c r="F38" i="1"/>
  <c r="F37" i="1"/>
  <c r="F36" i="1"/>
  <c r="F35" i="1"/>
  <c r="F34" i="1"/>
  <c r="F33" i="1"/>
  <c r="F32" i="1"/>
  <c r="F31" i="1"/>
  <c r="F27" i="1"/>
  <c r="F16" i="1"/>
  <c r="F15" i="1"/>
  <c r="F14" i="1"/>
  <c r="B23" i="1"/>
  <c r="C20" i="1" s="1"/>
  <c r="C8" i="1"/>
  <c r="B8" i="1"/>
  <c r="E16" i="1"/>
  <c r="D16" i="1"/>
  <c r="C16" i="1"/>
  <c r="B16" i="1"/>
  <c r="C22" i="1" l="1"/>
  <c r="C21" i="1"/>
  <c r="C23" i="1" l="1"/>
</calcChain>
</file>

<file path=xl/sharedStrings.xml><?xml version="1.0" encoding="utf-8"?>
<sst xmlns="http://schemas.openxmlformats.org/spreadsheetml/2006/main" count="113" uniqueCount="75">
  <si>
    <t>Total Amount Available</t>
  </si>
  <si>
    <t>REVENUE</t>
  </si>
  <si>
    <t>CAPITAL</t>
  </si>
  <si>
    <t>Funding Profile</t>
  </si>
  <si>
    <t>People &amp; Skills: Revenue</t>
  </si>
  <si>
    <t>People &amp; Skills: Capital</t>
  </si>
  <si>
    <t>People &amp; Skills Outputs</t>
  </si>
  <si>
    <t>People &amp; Skills Outcomes</t>
  </si>
  <si>
    <t>Apr 25- Jun 25</t>
  </si>
  <si>
    <t>Jul 25 - Sep 25</t>
  </si>
  <si>
    <t>Oct 25 - Dec 25</t>
  </si>
  <si>
    <t>Jan 26 - Mar 26</t>
  </si>
  <si>
    <t>2025-26 FY Total</t>
  </si>
  <si>
    <t>Minimum Grant available</t>
  </si>
  <si>
    <t>Maximum Grant Available</t>
  </si>
  <si>
    <t>TOTAL</t>
  </si>
  <si>
    <t xml:space="preserve">Number of people engaged in job-searching following support </t>
  </si>
  <si>
    <t>Number of people sustaining engagement with keyworker support and additional services</t>
  </si>
  <si>
    <t xml:space="preserve">Number of people in employment, including self-employment, following support </t>
  </si>
  <si>
    <t>Number of people reporting increased employability through development of interpersonal skills funded by UKSPF</t>
  </si>
  <si>
    <t>Number of people sustaining employment for 6 months</t>
  </si>
  <si>
    <t>Number of economically inactive individuals engaging with benefits system following support</t>
  </si>
  <si>
    <t>Number of active or sustained participants in community groups as a result of support</t>
  </si>
  <si>
    <t>Number of people engaging with mainstream healthcare services</t>
  </si>
  <si>
    <t>Number of people with basic skills following support</t>
  </si>
  <si>
    <t xml:space="preserve">Number of people in supported employment </t>
  </si>
  <si>
    <t>Number of economically inactive people engaging with keyworker support services</t>
  </si>
  <si>
    <t>Number of economically inactive people supported to engage with the benefits system</t>
  </si>
  <si>
    <t>Number of socially excluded people accessing support</t>
  </si>
  <si>
    <t xml:space="preserve">Number of people supported to access basic skills courses </t>
  </si>
  <si>
    <t>Number of people accessing mental and physical health support leading to employment</t>
  </si>
  <si>
    <t>Number of people supported to engage in job-searching</t>
  </si>
  <si>
    <t>Number of people receiving support to gain employment</t>
  </si>
  <si>
    <t xml:space="preserve">Number of people receiving support to sustain employment </t>
  </si>
  <si>
    <t>Number of effective engagements between keyworkers and additional services</t>
  </si>
  <si>
    <t>Total</t>
  </si>
  <si>
    <t>Part 1: Budget</t>
  </si>
  <si>
    <t>Part 2: Outputs and Outcomes</t>
  </si>
  <si>
    <t>Use of Grant Requested</t>
  </si>
  <si>
    <t>Amount</t>
  </si>
  <si>
    <t>% of total grant requested</t>
  </si>
  <si>
    <t xml:space="preserve">The total amount requested must be more than the minimum and not exceed the maximum available </t>
  </si>
  <si>
    <r>
      <t xml:space="preserve">Please input amount in pounds (£) in </t>
    </r>
    <r>
      <rPr>
        <b/>
        <u/>
        <sz val="11"/>
        <color theme="1"/>
        <rFont val="Arial"/>
        <family val="2"/>
      </rPr>
      <t>the yellow cells</t>
    </r>
    <r>
      <rPr>
        <b/>
        <sz val="11"/>
        <color theme="1"/>
        <rFont val="Arial"/>
        <family val="2"/>
      </rPr>
      <t xml:space="preserve"> in the Funding Profile below. The amount should be based on the total funds that will be defrayed by the Organisation in each Quarter. </t>
    </r>
  </si>
  <si>
    <r>
      <t xml:space="preserve">In </t>
    </r>
    <r>
      <rPr>
        <b/>
        <u/>
        <sz val="11"/>
        <color theme="1"/>
        <rFont val="Arial"/>
        <family val="2"/>
      </rPr>
      <t>the yellow cells</t>
    </r>
    <r>
      <rPr>
        <b/>
        <sz val="11"/>
        <color theme="1"/>
        <rFont val="Arial"/>
        <family val="2"/>
      </rPr>
      <t>, please provide a breakdown of the amount of the grant requested that will be used  to support management &amp; administration and delivery. The total amount must equal the amount requested (including both capital and revenue)</t>
    </r>
  </si>
  <si>
    <r>
      <t xml:space="preserve">Please input numbers in </t>
    </r>
    <r>
      <rPr>
        <b/>
        <u/>
        <sz val="11"/>
        <color theme="1"/>
        <rFont val="Arial"/>
        <family val="2"/>
      </rPr>
      <t>the yellow cells</t>
    </r>
    <r>
      <rPr>
        <b/>
        <sz val="11"/>
        <color theme="1"/>
        <rFont val="Arial"/>
        <family val="2"/>
      </rPr>
      <t xml:space="preserve"> in the Output Profile below. The values given should be the number of outputs that will be delivered by the Organisation in each Quarter.</t>
    </r>
  </si>
  <si>
    <r>
      <t xml:space="preserve">Please input numbers in </t>
    </r>
    <r>
      <rPr>
        <b/>
        <u/>
        <sz val="11"/>
        <color theme="1"/>
        <rFont val="Arial"/>
        <family val="2"/>
      </rPr>
      <t>the yellow cells</t>
    </r>
    <r>
      <rPr>
        <b/>
        <sz val="11"/>
        <color theme="1"/>
        <rFont val="Arial"/>
        <family val="2"/>
      </rPr>
      <t xml:space="preserve"> in the Outcome Profile below. The values given should be the number of outcomes that will be achieved by the Organisation in each Quarter.</t>
    </r>
  </si>
  <si>
    <t>Organisation Name</t>
  </si>
  <si>
    <t>Project Delivery (salary costs)</t>
  </si>
  <si>
    <t>Project Management &amp; Administration (salary costs)</t>
  </si>
  <si>
    <t>Project Delivery (other costs)</t>
  </si>
  <si>
    <r>
      <t xml:space="preserve">Total number of </t>
    </r>
    <r>
      <rPr>
        <b/>
        <u/>
        <sz val="11"/>
        <color theme="1"/>
        <rFont val="Arial"/>
        <family val="2"/>
      </rPr>
      <t>economically inactive individuals</t>
    </r>
    <r>
      <rPr>
        <b/>
        <sz val="11"/>
        <color theme="1"/>
        <rFont val="Arial"/>
        <family val="2"/>
      </rPr>
      <t xml:space="preserve"> to be engaged on the project</t>
    </r>
  </si>
  <si>
    <t xml:space="preserve">Number of economically inactive people engaging with keyworker support services.
- Economically inactive individuals are those not in work and not actively seeking work (unlike unemployed individuals who are actively seeking work). Not all economically inactive individuals claim benefits. For those that do, this would include those claiming either “legacy” benefits or those within specific conditionality regimes in Universal Credit (UC). The former includes Employment Support Allowance (ESA), Incapacity Benefit (IB) and Income Support (IS). The latter includes claimants within the Preparation Requirement or Work Focused Interview Requirement conditionality regimes (or equivalent for all of the above). There is no length of time on inactivity required. 
- Keyworkers are frontline staff supporting residents as part of the UKSPF's intervention.
- Additional services include but are not limited to: local training in life, maths and digital skills, employment support, health support groups, counselling, mental health and advice services, financial support, specialised support, enrichment activities and housing support.                 </t>
  </si>
  <si>
    <t>Definition</t>
  </si>
  <si>
    <t>Number of socially excluded people accessing support. 
- Socially excluded means being excluded from society, or parts of society, as a result of one of more of following factors: 
Unemployment, financial hardship, youth or old age, ill health (physical or mental), substance abuse or dependency including alcohol and drugs, discrimination on the grounds of sex, race, disability, ethnic origin, religion, belief, creed, sexual orientation or gender re-assignment, poor educational or skills attainment, relationship and family breakdown, poor housing (that is housing that does not meet basic habitable standards), and crime (either as a victim of crime or as an offender rehabilitating into society).
- Support means provision to help reintegrate with society and better their life chances.</t>
  </si>
  <si>
    <t>Number of people receiving support to attend courses aimed at improving their basic skills.                                                                                   
- Basic skills include, but are not limited to: skills in English, Maths, Digital and ESOL (English to Speakers of Other Languages).</t>
  </si>
  <si>
    <t>People that accessed mental and physical health support, that report improvements in health as being a contributor to helping them enter employment.
Employed individuals are people aged 16 and over who do one hour or more of paid work per week, or are temporarily away from work (e.g. because they are temporarily sick or on holiday). This includes:
-Employees (permanent and temporary workers, the latter including those on fixed period contracts, agency temping etc.)
-Self-employed persons.
-People on government-supported training programmes, engaging in any form of work, work experience or work-related training.
-Persons on maternity or paternity leave.
Entering employment means that the individual should not have been in employment prior to the intervention (i.e. they were economically inactive or unemployed).</t>
  </si>
  <si>
    <t>Number of economically inactive people who have engaged in job searching activities following support.
- Economically inactive individuals are those not in work and not actively seeking work (unlike unemployed individuals who are actively seeking work). Not all economically inactive individuals claim benefits. For those that do, this would include those claiming either “legacy” benefits or those within specific conditionality regimes in Universal Credit: The former includes Employment Support Allowance (ESA), Incapacity Benefit (IB) and Income Support (IS). The latter  includes claimants within the Preparation Requirement or Work Focused Interview Requirement conditionality regimes. There is no length of time on inactivity required. People count if they are 16+. 
- People engaged in job searching are those usually without work, available for work and actively seeking work i.e. unemployed.
Unemployed persons, as defined by the International Labour Organisation (ILO), are those:
-Without a job, have been actively seeking work in the past four weeks and are available to start in the next two weeks.
-Out of work, have found a job and are waiting to start it in the next two weeks.
-Not all unemployed persons claim unemployment-related benefits. This is due to either not being entitled to claim unemployment-related benefits or choosing not to do so. Here, unemployment-related benefits is defined as those in receipt of Job Seekers Allowance (JSA) or are in the Intensive Work Search Regime within Universal Credit (UC).</t>
  </si>
  <si>
    <t xml:space="preserve">Economically inactive people, or people who have been unemployed, who are receiving support to be in employment, including self-employment, for at least a 2 week of a four week period following support.
- Economically inactive individuals are those not in work and not actively seeking work (unlike unemployed individuals who are actively seeking work). Not all economically inactive individuals claim benefits. For those that do, this would include those claiming either “legacy” benefits or those within specific conditionality regimes in Universal Credit (UC). The former here includes Employment Support Allowance (ESA), Incapacity Benefit (IB) and Income Support (IS). The latter here includes claimants within the Preparation Requirement or Work Focused Interview Requirement conditionality regimes (or equivalent for all of the above). There is no length of time on inactivity required. People count if they are 16+. 
Unemployed as defined by the International Labour Organisation (ILO) are those:
- Without a job, have been actively seeking work in the past four weeks, and are available to start in the next two weeks.
- Out of work, have found a job and are waiting to start it in the next two weeks.
Not all unemployed persons claim unemployment-related benefits. This is due to either not being entitled to claim unemployment-related benefits or choosing not to do so. Here, unemployment-related benefits is defined as those in receipt of Job Seekers Allowance (JSA) or are in the Intensive Work Search Regime within Universal Credit (UC).
Employed individuals are people aged 16 and over who do one hour or more of paid work per week, or are temporarily away from work (e.g. because are temporarily sick or on holiday). This includes:
- Employees (permanent and temporary workers, the latter including those on fixed period contracts, agency temping etc.)
- Self-employed persons
- People on government-supported training programmes, engaging in any form of work, work experience or work-related training.
- Persons on maternity or paternity leave
</t>
  </si>
  <si>
    <t>Number of people receiving support to sustain employment.
- Support includes courses targeting skills, counselling, personalised support and other activities.                                                                                                    
- People sustaining employment are those aged 16 and over who do one hour or more of paid work per week, or are temporarily away from work (e.g. because they are temporarily sick or on holiday). This can also include people being retrained to increase their job sustainability in specific sectors, e.g., high carbon sectors. 
This includes:
- Employees (permanent and temporary workers, the latter including those on fixed period contracts, agency temping etc.).
- Self-employed.
- People on government-supported training programmes, engaging in any form of work, work experience or work-related training.
- Persons on maternity or paternity leave.</t>
  </si>
  <si>
    <t>Number of engagements between keyworkers and additional services.
- Keyworkers are frontline staff supporting residents as part of the UKSPF's intervention. 
- Additional services include but are not limited to: local training in life, maths and digital skills, employment support, health support groups, counselling, mental health and advice services, financial support, specialised support, enrichment activities and housing support. 
- Engagement means referrals.</t>
  </si>
  <si>
    <t xml:space="preserve">The number of economically inactive people not previously on benefits who have received support and are now in receipt of Job Seekers Allowance (JSA) or are in the Intensive Work Search Regime within Universal Credit (UC) or those within specific conditionality regimes in UC including “Planning for work” or “Preparing for work” following that support. There is no length of time on inactivity required. People count if they are 16+.                     </t>
  </si>
  <si>
    <t>The number of people actively participating in community groups over a sustained period.
- Active participation means attending 50% or more sessions in a minimum period of no less than three months.                                                    
- Community group means a self-governing and not for profit group or organisation which works for the benefit of the public.</t>
  </si>
  <si>
    <t xml:space="preserve">The number of people who have been supported by UKSPF funded activity who have reported increased employability through the acquisition or improvement of interpersonal skills relevant to employment and skills settings, including but not limited to confidence, communication skills, working with others, time management, motivation to work or do training. </t>
  </si>
  <si>
    <t>The number of people who have received UKSPF funded in-work support that enables them to remain in work and develop or progress in work. This might take a variety of forms including training, skills and support with access to work (such as reasonable adjustments) and / or work-related costs such as equipment, childcare or transport.</t>
  </si>
  <si>
    <t>The number of people who were previously unemployed or economically inactive, who have received support, and who have been in employment, including self-employment, for at least a 2 week of a four week period following that support. This includes those moving into the “Working with requirements” or the “Working enough i.e. no working requirements” regimes on Universal Credit system.
- Unemployed individuals, as defined by the International Labour Organisation (ILO) are those:
- Without a job, have been actively seeking work in the past four weeks, and are available to start in the next two weeks.
- Out of work, have found a job and are waiting to start it in the next two weeks.
- Economically inactive people are those not in work and not actively seeking work.</t>
  </si>
  <si>
    <t xml:space="preserve">Number of people sustaining employment for 6 months after receiving support. Sustaining employment means being employed.
Employed refers to people aged 16 and over who do one hour or more of paid work per week, or are temporarily away from work (e.g. because they are temporarily sick or on holiday). This includes:
-Employees (permanent and temporary workers, the latter including those on fixed period contracts, agency temping etc.).
-Self-employed. 
-People on government-supported training programmes, engaging in any form of work, work experience or work-related training.
- Persons on maternity or paternity leave.
</t>
  </si>
  <si>
    <t xml:space="preserve">Number of people sustaining engagement with keyworker support and additional services.
- Keyworkers are frontline staff supporting residents as part of the UKSPF intervention.
- Additional services include, for example, local training in life, maths and digital skills, employment support, health support groups, counselling, mental health and advice services, financial support, specialised support, enrichment activities and housing support.                                             
- Sustaining engagement means continuous support 6 months after first contact with the keyworker or additional service. 
</t>
  </si>
  <si>
    <t xml:space="preserve">Economically inactive people who have received support and who are newly engaged in job searching activities following that support.                     
- Economically inactive individuals are those not in work and not actively seeking work (unlike unemployed individuals who are actively seeking work). Not all economically inactive individuals claim benefits. For those that do, this would include those claiming either “legacy” benefits or those within specific conditionality regimes in Universal Credit. The former includes Employment Support Allowance (ESA), Incapacity Benefit (IB) and Income Support (IS). The latter includes claimants within the Preparation Requirement or Work Focused Interview Requirement conditionality regimes. There is no length of time on inactivity required. People count if they are 16+. 
</t>
  </si>
  <si>
    <t xml:space="preserve">Number of people undergoing any type of NHS treatment. </t>
  </si>
  <si>
    <t>Number of people with basic skills as a result of support.                                                                                                                   
- Basic skills means skills in English, Maths, Digital and ESOL (English to Speakers of Other Languages).</t>
  </si>
  <si>
    <r>
      <rPr>
        <sz val="11"/>
        <rFont val="Arial"/>
        <family val="2"/>
      </rPr>
      <t>Economically inactive individuals are those not in work and not actively seeking work (unlike unemployed individuals who are actively seeking work).</t>
    </r>
    <r>
      <rPr>
        <sz val="11"/>
        <color rgb="FF000000"/>
        <rFont val="Arial"/>
        <family val="2"/>
      </rPr>
      <t xml:space="preserve">
Economically inactive people not previously on benefits who have received support to be in receipt of Job Seekers Allowance (JSA) or are in the Intensive Work Search Regime within Universal Credit (UC) or those within specific conditionality regimes in UC following that support. There is no length of time on inactivity required. People count if they are 16+.                     </t>
    </r>
  </si>
  <si>
    <t>Nottingham City Council - UKSPF - Appendix B -  Open Call 1 - Employment Support for the Economically Inactive Individuals</t>
  </si>
  <si>
    <t>Definitions for outputs and outcomes can be found on separate tab within this document</t>
  </si>
  <si>
    <t>Cell will be red if amount requested is below minimum or above maximum available. Please check no cells are red before submitting application</t>
  </si>
  <si>
    <t>Cell will be green if sum of three cells above is equal to Total Grant requested in table above. Cell will be red if not equal. Totals must be equal (i.e. cell must be green) before submitting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</si>
</sst>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
  </numFmts>
  <fonts count="7" x14ac:knownFonts="1">
    <font>
      <sz val="11"/>
      <color theme="1"/>
      <name val="Calibri"/>
      <family val="2"/>
      <scheme val="minor"/>
    </font>
    <font>
      <sz val="11"/>
      <color theme="1"/>
      <name val="Arial"/>
      <family val="2"/>
    </font>
    <font>
      <b/>
      <sz val="11"/>
      <color theme="1"/>
      <name val="Arial"/>
      <family val="2"/>
    </font>
    <font>
      <b/>
      <i/>
      <sz val="11"/>
      <color theme="1"/>
      <name val="Arial"/>
      <family val="2"/>
    </font>
    <font>
      <sz val="11"/>
      <name val="Arial"/>
      <family val="2"/>
    </font>
    <font>
      <b/>
      <u/>
      <sz val="11"/>
      <color theme="1"/>
      <name val="Arial"/>
      <family val="2"/>
    </font>
    <font>
      <sz val="11"/>
      <color rgb="FF000000"/>
      <name val="Arial"/>
      <family val="2"/>
    </font>
  </fonts>
  <fills count="6">
    <fill>
      <patternFill patternType="none"/>
    </fill>
    <fill>
      <patternFill patternType="gray125"/>
    </fill>
    <fill>
      <patternFill patternType="solid">
        <fgColor rgb="FF00B0F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7" tint="0.79998168889431442"/>
        <bgColor indexed="64"/>
      </patternFill>
    </fill>
  </fills>
  <borders count="41">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93">
    <xf numFmtId="0" fontId="0" fillId="0" borderId="0" xfId="0"/>
    <xf numFmtId="0" fontId="1" fillId="0" borderId="0" xfId="0" applyFont="1" applyAlignment="1">
      <alignment vertical="center"/>
    </xf>
    <xf numFmtId="0" fontId="2" fillId="0" borderId="1" xfId="0" applyFont="1" applyBorder="1" applyAlignment="1">
      <alignment vertical="center" wrapText="1"/>
    </xf>
    <xf numFmtId="0" fontId="1" fillId="0" borderId="15" xfId="0" applyFont="1" applyBorder="1" applyAlignment="1">
      <alignment vertical="center" wrapText="1"/>
    </xf>
    <xf numFmtId="0" fontId="1" fillId="0" borderId="11" xfId="0" applyFont="1" applyBorder="1" applyAlignment="1">
      <alignment vertical="center" wrapText="1"/>
    </xf>
    <xf numFmtId="164" fontId="1" fillId="5" borderId="14" xfId="0" applyNumberFormat="1" applyFont="1" applyFill="1" applyBorder="1" applyAlignment="1" applyProtection="1">
      <alignment horizontal="center" vertical="center"/>
      <protection locked="0"/>
    </xf>
    <xf numFmtId="0" fontId="1" fillId="5" borderId="16" xfId="0" applyFont="1" applyFill="1" applyBorder="1" applyAlignment="1" applyProtection="1">
      <alignment horizontal="center" vertical="center" wrapText="1"/>
      <protection locked="0"/>
    </xf>
    <xf numFmtId="164" fontId="1" fillId="5" borderId="12" xfId="0" applyNumberFormat="1" applyFont="1" applyFill="1" applyBorder="1" applyAlignment="1" applyProtection="1">
      <alignment horizontal="center" vertical="center"/>
      <protection locked="0"/>
    </xf>
    <xf numFmtId="0" fontId="1" fillId="0" borderId="0" xfId="0" applyFont="1" applyAlignment="1">
      <alignment horizontal="center" vertical="center"/>
    </xf>
    <xf numFmtId="0" fontId="1" fillId="5" borderId="18" xfId="0" applyFont="1" applyFill="1" applyBorder="1" applyAlignment="1" applyProtection="1">
      <alignment horizontal="center" vertical="center" wrapText="1"/>
      <protection locked="0"/>
    </xf>
    <xf numFmtId="0" fontId="1" fillId="5" borderId="17" xfId="0" applyFont="1" applyFill="1" applyBorder="1" applyAlignment="1" applyProtection="1">
      <alignment horizontal="center" vertical="center" wrapText="1"/>
      <protection locked="0"/>
    </xf>
    <xf numFmtId="0" fontId="2" fillId="0" borderId="5" xfId="0" applyFont="1" applyBorder="1" applyAlignment="1">
      <alignment horizontal="center" vertical="center"/>
    </xf>
    <xf numFmtId="0" fontId="1" fillId="0" borderId="26" xfId="0" applyFont="1" applyBorder="1" applyAlignment="1">
      <alignment vertical="center" wrapText="1"/>
    </xf>
    <xf numFmtId="0" fontId="2" fillId="0" borderId="0" xfId="0" applyFont="1" applyAlignment="1">
      <alignment vertical="center"/>
    </xf>
    <xf numFmtId="164" fontId="1" fillId="5" borderId="24" xfId="0" applyNumberFormat="1" applyFont="1" applyFill="1" applyBorder="1" applyAlignment="1" applyProtection="1">
      <alignment horizontal="center" vertical="center"/>
      <protection locked="0"/>
    </xf>
    <xf numFmtId="164" fontId="1" fillId="5" borderId="33" xfId="0" applyNumberFormat="1" applyFont="1" applyFill="1" applyBorder="1" applyAlignment="1" applyProtection="1">
      <alignment horizontal="center" vertical="center"/>
      <protection locked="0"/>
    </xf>
    <xf numFmtId="164" fontId="1" fillId="5" borderId="34" xfId="0" applyNumberFormat="1" applyFont="1" applyFill="1" applyBorder="1" applyAlignment="1" applyProtection="1">
      <alignment horizontal="center" vertical="center"/>
      <protection locked="0"/>
    </xf>
    <xf numFmtId="164" fontId="1" fillId="5" borderId="23" xfId="0" applyNumberFormat="1" applyFont="1" applyFill="1" applyBorder="1" applyAlignment="1" applyProtection="1">
      <alignment horizontal="center" vertical="center"/>
      <protection locked="0"/>
    </xf>
    <xf numFmtId="164" fontId="1" fillId="5" borderId="30" xfId="0" applyNumberFormat="1" applyFont="1" applyFill="1" applyBorder="1" applyAlignment="1" applyProtection="1">
      <alignment horizontal="center" vertical="center"/>
      <protection locked="0"/>
    </xf>
    <xf numFmtId="164" fontId="1" fillId="5" borderId="28" xfId="0" applyNumberFormat="1" applyFont="1" applyFill="1" applyBorder="1" applyAlignment="1" applyProtection="1">
      <alignment horizontal="center" vertical="center"/>
      <protection locked="0"/>
    </xf>
    <xf numFmtId="0" fontId="1" fillId="5" borderId="36" xfId="0" applyFont="1" applyFill="1" applyBorder="1" applyAlignment="1" applyProtection="1">
      <alignment horizontal="center" vertical="center" wrapText="1"/>
      <protection locked="0"/>
    </xf>
    <xf numFmtId="0" fontId="1" fillId="5" borderId="28" xfId="0" applyFont="1" applyFill="1" applyBorder="1" applyAlignment="1" applyProtection="1">
      <alignment horizontal="center" vertical="center" wrapText="1"/>
      <protection locked="0"/>
    </xf>
    <xf numFmtId="0" fontId="1" fillId="5" borderId="37" xfId="0" applyFont="1" applyFill="1" applyBorder="1" applyAlignment="1" applyProtection="1">
      <alignment horizontal="center" vertical="center" wrapText="1"/>
      <protection locked="0"/>
    </xf>
    <xf numFmtId="0" fontId="1" fillId="5" borderId="38" xfId="0" applyFont="1" applyFill="1" applyBorder="1" applyAlignment="1" applyProtection="1">
      <alignment horizontal="center" vertical="center" wrapText="1"/>
      <protection locked="0"/>
    </xf>
    <xf numFmtId="0" fontId="1" fillId="5" borderId="12" xfId="0" applyFont="1" applyFill="1" applyBorder="1" applyAlignment="1" applyProtection="1">
      <alignment horizontal="center" vertical="center" wrapText="1"/>
      <protection locked="0"/>
    </xf>
    <xf numFmtId="0" fontId="1" fillId="5" borderId="39" xfId="0"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vertical="center"/>
    </xf>
    <xf numFmtId="0" fontId="2" fillId="0" borderId="1" xfId="0" applyFont="1" applyBorder="1" applyAlignment="1">
      <alignment vertical="center"/>
    </xf>
    <xf numFmtId="0" fontId="2" fillId="2" borderId="1" xfId="0" applyFont="1" applyFill="1" applyBorder="1" applyAlignment="1">
      <alignment vertical="center"/>
    </xf>
    <xf numFmtId="164" fontId="2" fillId="2" borderId="2"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0" fontId="1" fillId="0" borderId="0" xfId="0" applyFont="1" applyAlignment="1">
      <alignment horizontal="center" vertical="center" wrapText="1"/>
    </xf>
    <xf numFmtId="0" fontId="2" fillId="3" borderId="7" xfId="0" applyFont="1" applyFill="1" applyBorder="1" applyAlignment="1">
      <alignment horizontal="right" vertical="center"/>
    </xf>
    <xf numFmtId="164" fontId="2" fillId="3" borderId="8" xfId="0" applyNumberFormat="1" applyFont="1" applyFill="1" applyBorder="1" applyAlignment="1">
      <alignment horizontal="center" vertical="center" wrapText="1"/>
    </xf>
    <xf numFmtId="164" fontId="2" fillId="3" borderId="9" xfId="0" applyNumberFormat="1" applyFont="1" applyFill="1" applyBorder="1" applyAlignment="1">
      <alignment horizontal="center" vertical="center" wrapText="1"/>
    </xf>
    <xf numFmtId="0" fontId="2" fillId="3" borderId="19" xfId="0" applyFont="1" applyFill="1" applyBorder="1" applyAlignment="1">
      <alignment horizontal="right" vertical="center"/>
    </xf>
    <xf numFmtId="164" fontId="2" fillId="3" borderId="20" xfId="0" applyNumberFormat="1" applyFont="1" applyFill="1" applyBorder="1" applyAlignment="1">
      <alignment horizontal="center" vertical="center" wrapText="1"/>
    </xf>
    <xf numFmtId="164" fontId="2" fillId="3" borderId="21" xfId="0" applyNumberFormat="1" applyFont="1" applyFill="1" applyBorder="1" applyAlignment="1">
      <alignment horizontal="center" vertical="center" wrapText="1"/>
    </xf>
    <xf numFmtId="0" fontId="2" fillId="3" borderId="1" xfId="0" applyFont="1" applyFill="1" applyBorder="1" applyAlignment="1">
      <alignment horizontal="right" vertical="center"/>
    </xf>
    <xf numFmtId="164" fontId="2" fillId="3" borderId="5" xfId="0" applyNumberFormat="1" applyFont="1" applyFill="1" applyBorder="1" applyAlignment="1">
      <alignment horizontal="center" vertical="center" wrapText="1"/>
    </xf>
    <xf numFmtId="0" fontId="1" fillId="0" borderId="5" xfId="0" applyFont="1" applyBorder="1" applyAlignment="1">
      <alignment vertical="center"/>
    </xf>
    <xf numFmtId="0" fontId="2" fillId="0" borderId="35" xfId="0" applyFont="1" applyBorder="1" applyAlignment="1">
      <alignment horizontal="center" vertical="center"/>
    </xf>
    <xf numFmtId="0" fontId="2" fillId="0" borderId="3" xfId="0" applyFont="1" applyBorder="1" applyAlignment="1">
      <alignment horizontal="center" vertical="center"/>
    </xf>
    <xf numFmtId="0" fontId="2" fillId="0" borderId="31" xfId="0" applyFont="1" applyBorder="1" applyAlignment="1">
      <alignment horizontal="center" vertical="center"/>
    </xf>
    <xf numFmtId="0" fontId="2" fillId="4" borderId="22" xfId="0" applyFont="1" applyFill="1" applyBorder="1" applyAlignment="1">
      <alignment horizontal="center" vertical="center"/>
    </xf>
    <xf numFmtId="0" fontId="1" fillId="0" borderId="6" xfId="0" applyFont="1" applyBorder="1" applyAlignment="1">
      <alignment vertical="center"/>
    </xf>
    <xf numFmtId="164" fontId="2" fillId="4" borderId="23" xfId="0" applyNumberFormat="1" applyFont="1" applyFill="1" applyBorder="1" applyAlignment="1">
      <alignment horizontal="center" vertical="center"/>
    </xf>
    <xf numFmtId="0" fontId="1" fillId="0" borderId="25" xfId="0" applyFont="1" applyBorder="1" applyAlignment="1">
      <alignment vertical="center"/>
    </xf>
    <xf numFmtId="164" fontId="2" fillId="4" borderId="30" xfId="0" applyNumberFormat="1" applyFont="1" applyFill="1" applyBorder="1" applyAlignment="1">
      <alignment horizontal="center" vertical="center"/>
    </xf>
    <xf numFmtId="0" fontId="2" fillId="0" borderId="5" xfId="0" applyFont="1" applyBorder="1" applyAlignment="1">
      <alignment vertical="center"/>
    </xf>
    <xf numFmtId="164" fontId="2" fillId="4" borderId="22" xfId="0" applyNumberFormat="1" applyFont="1" applyFill="1" applyBorder="1" applyAlignment="1">
      <alignment horizontal="center" vertical="center"/>
    </xf>
    <xf numFmtId="0" fontId="2" fillId="4" borderId="5" xfId="0" applyFont="1" applyFill="1" applyBorder="1" applyAlignment="1">
      <alignment horizontal="center" vertical="center" wrapText="1"/>
    </xf>
    <xf numFmtId="165" fontId="1" fillId="4" borderId="6" xfId="0" applyNumberFormat="1" applyFont="1" applyFill="1" applyBorder="1" applyAlignment="1">
      <alignment horizontal="center" vertical="center"/>
    </xf>
    <xf numFmtId="0" fontId="1" fillId="0" borderId="10" xfId="0" applyFont="1" applyBorder="1" applyAlignment="1">
      <alignment vertical="center"/>
    </xf>
    <xf numFmtId="0" fontId="1" fillId="0" borderId="21" xfId="0" applyFont="1" applyBorder="1" applyAlignment="1">
      <alignment vertical="center"/>
    </xf>
    <xf numFmtId="164" fontId="2" fillId="0" borderId="5" xfId="0" applyNumberFormat="1" applyFont="1" applyBorder="1" applyAlignment="1">
      <alignment horizontal="center" vertical="center"/>
    </xf>
    <xf numFmtId="165" fontId="2" fillId="4" borderId="5" xfId="0"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4" borderId="5" xfId="0" applyFont="1" applyFill="1" applyBorder="1" applyAlignment="1">
      <alignment horizontal="center" vertical="center"/>
    </xf>
    <xf numFmtId="0" fontId="2" fillId="4" borderId="1" xfId="0" applyFont="1" applyFill="1" applyBorder="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xf>
    <xf numFmtId="0" fontId="2" fillId="4" borderId="2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3" fillId="0" borderId="0" xfId="0" applyFont="1" applyAlignment="1">
      <alignment vertical="center"/>
    </xf>
    <xf numFmtId="164" fontId="1" fillId="5" borderId="6" xfId="0" applyNumberFormat="1" applyFont="1" applyFill="1" applyBorder="1" applyAlignment="1" applyProtection="1">
      <alignment horizontal="center" vertical="center"/>
      <protection locked="0"/>
    </xf>
    <xf numFmtId="164" fontId="1" fillId="5" borderId="10" xfId="0" applyNumberFormat="1" applyFont="1" applyFill="1" applyBorder="1" applyAlignment="1" applyProtection="1">
      <alignment horizontal="center" vertical="center"/>
      <protection locked="0"/>
    </xf>
    <xf numFmtId="164" fontId="1" fillId="5" borderId="21" xfId="0" applyNumberFormat="1" applyFont="1" applyFill="1" applyBorder="1" applyAlignment="1" applyProtection="1">
      <alignment horizontal="center" vertical="center"/>
      <protection locked="0"/>
    </xf>
    <xf numFmtId="0" fontId="1" fillId="0" borderId="0" xfId="0" applyFont="1"/>
    <xf numFmtId="0" fontId="2" fillId="0" borderId="5" xfId="0" applyFont="1" applyBorder="1" applyAlignment="1">
      <alignment vertical="center" wrapText="1"/>
    </xf>
    <xf numFmtId="0" fontId="6" fillId="0" borderId="17" xfId="0" applyFont="1" applyBorder="1" applyAlignment="1">
      <alignment horizontal="left" vertical="center" wrapText="1"/>
    </xf>
    <xf numFmtId="49" fontId="6" fillId="0" borderId="17" xfId="0" applyNumberFormat="1" applyFont="1" applyBorder="1" applyAlignment="1">
      <alignment horizontal="left" vertical="center" wrapText="1"/>
    </xf>
    <xf numFmtId="0" fontId="6" fillId="0" borderId="39" xfId="0" applyFont="1" applyBorder="1" applyAlignment="1">
      <alignment horizontal="left" vertical="center" wrapText="1"/>
    </xf>
    <xf numFmtId="0" fontId="1" fillId="0" borderId="17" xfId="0" applyFont="1" applyBorder="1" applyAlignment="1">
      <alignment vertical="center" wrapText="1"/>
    </xf>
    <xf numFmtId="0" fontId="6" fillId="0" borderId="17" xfId="0" applyFont="1" applyBorder="1" applyAlignment="1">
      <alignment vertical="center" wrapText="1"/>
    </xf>
    <xf numFmtId="0" fontId="1" fillId="0" borderId="39" xfId="0" applyFont="1" applyBorder="1" applyAlignment="1">
      <alignment vertical="center" wrapText="1"/>
    </xf>
    <xf numFmtId="0" fontId="1" fillId="5" borderId="5" xfId="0" applyFont="1" applyFill="1" applyBorder="1" applyAlignment="1" applyProtection="1">
      <alignment horizontal="left" vertical="center" wrapText="1"/>
      <protection locked="0"/>
    </xf>
    <xf numFmtId="164" fontId="2" fillId="4" borderId="35" xfId="0" applyNumberFormat="1" applyFont="1" applyFill="1" applyBorder="1" applyAlignment="1">
      <alignment horizontal="center" vertical="center"/>
    </xf>
    <xf numFmtId="164" fontId="2" fillId="4" borderId="3" xfId="0" applyNumberFormat="1" applyFont="1" applyFill="1" applyBorder="1" applyAlignment="1">
      <alignment horizontal="center" vertical="center"/>
    </xf>
    <xf numFmtId="0" fontId="1" fillId="5" borderId="2"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2" fillId="0" borderId="0" xfId="0" applyFont="1" applyAlignment="1">
      <alignment horizontal="left" vertical="center" wrapText="1"/>
    </xf>
    <xf numFmtId="0" fontId="2" fillId="0" borderId="32" xfId="0" applyFont="1" applyBorder="1" applyAlignment="1">
      <alignment horizontal="left" vertical="center" wrapText="1"/>
    </xf>
    <xf numFmtId="0" fontId="1" fillId="0" borderId="40" xfId="0" applyFont="1" applyBorder="1" applyAlignment="1">
      <alignment horizontal="left" vertical="center" wrapText="1"/>
    </xf>
    <xf numFmtId="0" fontId="1" fillId="0" borderId="21" xfId="0" applyFont="1" applyBorder="1" applyAlignment="1">
      <alignment horizontal="left" vertical="center" wrapText="1"/>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29" xfId="0" applyFont="1" applyBorder="1" applyAlignment="1">
      <alignment horizontal="left" vertical="center" wrapText="1"/>
    </xf>
    <xf numFmtId="0" fontId="1" fillId="0" borderId="22" xfId="0" applyFont="1" applyBorder="1" applyAlignment="1">
      <alignment horizontal="left" vertical="center" wrapText="1"/>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FB\FFB%20Modelling%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Finance\Apps\FINANCE\Business%20Plan%2019_20\City%20Scenario%20Planning\Salary%20model%20FY1920%20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ttingham%20Works/YEI%201%20-%20Nottm%20Works/DWP%20funding%20agreement/Project%20Change%20Request%208%20-%20ABG%20partners/Nottm%20Works%20-%20PCR%238%20financial%20annex%20-%20FINAL%202008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ottingham%20Works/YEI%201%20-%20Nottm%20Works/Budget%20&amp;%20Expenditure/Claims/2016%20Qr%202/Qr%202%20Claim%20docs/Nottm%20City%20Council%20-%20%20ESIF%20Transaction%20List%20Apr%20-%20Jun%2016%20v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ccfsw2k121\shd_dev01\Eco%20Dev%20Finance\Salary%20Info\Salary%20Budget\2018-19\PM%2018-19%20Dixon%20Mr%20Robert%20@%202017%2011%2028.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conomic%20Development/Skills/ESF/YEI/Application%20Docs%20&amp;%20prep/Nottm%20Works%20-%20April%2016%20start/Application%20-%20Apr%2016%20start/Indicators%20Table%20(2.1)_Nottingham%20Works%20-%20April%20star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Nottingham%20Works/YEI%201%20-%20Nottm%20Works/DWP%20funding%20agreement/Project%20Change%20Request%208%20-%20ABG%20partners/Nottm%20Works%20-%20PCR%238%20Indicator%20Annex%20-%20v2%200307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areade\AppData\Local\Microsoft\Windows\Temporary%20Internet%20Files\Content.Outlook\MUJA4UOS\ESF%20Budget%20Employ%20Module%201%20City%20Only%201406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ivers"/>
      <sheetName val="Master Data"/>
      <sheetName val="Starts"/>
      <sheetName val="P&amp;L"/>
      <sheetName val="Workings"/>
      <sheetName val="Levy Income"/>
      <sheetName val="16-18 NonLevy Income"/>
      <sheetName val="19+ NonLevy Income"/>
      <sheetName val="EPA"/>
      <sheetName val="Salaries"/>
      <sheetName val="Master_Data"/>
      <sheetName val="Levy_Income"/>
      <sheetName val="16-18_NonLevy_Income"/>
      <sheetName val="19+_NonLevy_Income"/>
    </sheetNames>
    <sheetDataSet>
      <sheetData sheetId="0" refreshError="1"/>
      <sheetData sheetId="1">
        <row r="4">
          <cell r="B4" t="str">
            <v>Levy</v>
          </cell>
          <cell r="C4" t="str">
            <v>Funding</v>
          </cell>
        </row>
        <row r="5">
          <cell r="B5" t="str">
            <v>16-18 Non-Levy</v>
          </cell>
          <cell r="C5" t="str">
            <v>Provider Incentive</v>
          </cell>
        </row>
        <row r="6">
          <cell r="B6" t="str">
            <v>19+ Non-Levy</v>
          </cell>
          <cell r="C6" t="str">
            <v>Functional Skills</v>
          </cell>
        </row>
        <row r="7">
          <cell r="C7" t="str">
            <v>ALS</v>
          </cell>
        </row>
        <row r="8">
          <cell r="C8" t="str">
            <v>Disadvantage Funding</v>
          </cell>
        </row>
        <row r="9">
          <cell r="C9" t="str">
            <v>Employer Contribution</v>
          </cell>
        </row>
        <row r="13">
          <cell r="B13" t="str">
            <v>Customer Service L2</v>
          </cell>
        </row>
        <row r="14">
          <cell r="B14" t="str">
            <v>Customer Service L3</v>
          </cell>
        </row>
        <row r="15">
          <cell r="B15" t="str">
            <v>Business &amp; Administration L2</v>
          </cell>
        </row>
        <row r="16">
          <cell r="B16" t="str">
            <v>Supporting Teaching &amp; Learning in Schools L2</v>
          </cell>
        </row>
        <row r="17">
          <cell r="B17" t="str">
            <v>Business &amp; Administration L3</v>
          </cell>
        </row>
        <row r="18">
          <cell r="B18" t="str">
            <v>Supporting Teaching &amp; Learning in Schools L3</v>
          </cell>
        </row>
        <row r="19">
          <cell r="B19" t="str">
            <v>Supporting T&amp;L in PE &amp; School Sport L3</v>
          </cell>
        </row>
        <row r="20">
          <cell r="B20" t="str">
            <v>Customer Service Practitioner (Pre2019)</v>
          </cell>
        </row>
        <row r="21">
          <cell r="B21" t="str">
            <v>Customer Service Practitioner (Post 2019)</v>
          </cell>
        </row>
        <row r="22">
          <cell r="B22" t="str">
            <v>Business and Professional Administration L4</v>
          </cell>
        </row>
        <row r="23">
          <cell r="B23" t="str">
            <v>Business Administrator L3</v>
          </cell>
        </row>
        <row r="24">
          <cell r="B24" t="str">
            <v>Team Leader / Supervisor L3</v>
          </cell>
        </row>
        <row r="25">
          <cell r="B25" t="str">
            <v>Operations / Departmental Manager L5</v>
          </cell>
        </row>
        <row r="26">
          <cell r="B26" t="str">
            <v>Digital Marketeer L3</v>
          </cell>
        </row>
        <row r="27">
          <cell r="B27" t="str">
            <v>Careers Guidance L6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4">
          <cell r="B4" t="str">
            <v>Levy</v>
          </cell>
        </row>
      </sheetData>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Control"/>
      <sheetName val="MC"/>
      <sheetName val="Hol Buy Back"/>
      <sheetName val="TS"/>
      <sheetName val="Master List"/>
      <sheetName val="FMG"/>
      <sheetName val="AP(FFY)"/>
      <sheetName val="City"/>
      <sheetName val="County"/>
      <sheetName val="Fut Impact"/>
      <sheetName val="Get Ahead"/>
      <sheetName val="IAPT"/>
      <sheetName val="IASS"/>
      <sheetName val="NCSEM"/>
      <sheetName val="NCSEoE"/>
      <sheetName val="YEI"/>
      <sheetName val="CEC"/>
      <sheetName val="Com grants"/>
      <sheetName val="Con Skills"/>
      <sheetName val="Impact"/>
      <sheetName val="Jobs Hub"/>
      <sheetName val="Move Ahead"/>
      <sheetName val="PDC"/>
      <sheetName val="Skills"/>
      <sheetName val="Stay Ahead"/>
      <sheetName val="WEX"/>
      <sheetName val="TE"/>
      <sheetName val="Contracts"/>
      <sheetName val="Salary Scales"/>
      <sheetName val="Journal"/>
      <sheetName val="Version_Control"/>
      <sheetName val="Hol_Buy_Back"/>
      <sheetName val="Master_List"/>
      <sheetName val="Fut_Impact"/>
      <sheetName val="Get_Ahead"/>
      <sheetName val="Com_grants"/>
      <sheetName val="Con_Skills"/>
      <sheetName val="Jobs_Hub"/>
      <sheetName val="Move_Ahead"/>
      <sheetName val="Stay_Ahead"/>
      <sheetName val="Salary_Scales"/>
    </sheetNames>
    <sheetDataSet>
      <sheetData sheetId="0"/>
      <sheetData sheetId="1">
        <row r="3">
          <cell r="B3">
            <v>68</v>
          </cell>
        </row>
      </sheetData>
      <sheetData sheetId="2"/>
      <sheetData sheetId="3"/>
      <sheetData sheetId="4"/>
      <sheetData sheetId="5">
        <row r="411">
          <cell r="F411">
            <v>44888.820000000007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4">
          <cell r="B4" t="str">
            <v>CEC</v>
          </cell>
        </row>
        <row r="5">
          <cell r="B5" t="str">
            <v>Community Grants</v>
          </cell>
        </row>
        <row r="6">
          <cell r="B6" t="str">
            <v>Construction Skills</v>
          </cell>
        </row>
        <row r="7">
          <cell r="B7" t="str">
            <v>Impact ATA</v>
          </cell>
        </row>
        <row r="8">
          <cell r="B8" t="str">
            <v>Impact ATA Team</v>
          </cell>
        </row>
        <row r="9">
          <cell r="B9" t="str">
            <v>Jobs Hub</v>
          </cell>
        </row>
        <row r="10">
          <cell r="B10" t="str">
            <v>Move Ahead</v>
          </cell>
        </row>
        <row r="11">
          <cell r="B11" t="str">
            <v>Professional Development Centre</v>
          </cell>
        </row>
        <row r="12">
          <cell r="B12" t="str">
            <v>Skills Delivery</v>
          </cell>
        </row>
        <row r="13">
          <cell r="B13" t="str">
            <v>Stay Ahead</v>
          </cell>
        </row>
        <row r="14">
          <cell r="B14" t="str">
            <v>WEX</v>
          </cell>
        </row>
        <row r="15">
          <cell r="B15" t="str">
            <v>YES Grant</v>
          </cell>
        </row>
        <row r="16">
          <cell r="B16" t="str">
            <v>Alternative Provision (FFY)</v>
          </cell>
        </row>
        <row r="17">
          <cell r="B17" t="str">
            <v>City NEET</v>
          </cell>
        </row>
        <row r="18">
          <cell r="B18" t="str">
            <v>County NEET</v>
          </cell>
        </row>
        <row r="19">
          <cell r="B19" t="str">
            <v>Family Learning (FFY)</v>
          </cell>
        </row>
        <row r="20">
          <cell r="B20" t="str">
            <v>Future Impact</v>
          </cell>
        </row>
        <row r="21">
          <cell r="B21" t="str">
            <v>Get Ahead</v>
          </cell>
        </row>
        <row r="22">
          <cell r="B22" t="str">
            <v>Guidance</v>
          </cell>
        </row>
        <row r="23">
          <cell r="B23" t="str">
            <v>IAPT</v>
          </cell>
        </row>
        <row r="24">
          <cell r="B24" t="str">
            <v>IASS</v>
          </cell>
        </row>
        <row r="25">
          <cell r="B25" t="str">
            <v>Independent Support</v>
          </cell>
        </row>
        <row r="26">
          <cell r="B26" t="str">
            <v>NCS EM</v>
          </cell>
        </row>
        <row r="27">
          <cell r="B27" t="str">
            <v>NCS EoE</v>
          </cell>
        </row>
        <row r="28">
          <cell r="B28" t="str">
            <v>Targeted Transitions</v>
          </cell>
        </row>
        <row r="29">
          <cell r="B29" t="str">
            <v>YEI - Intensive Careers Support</v>
          </cell>
        </row>
        <row r="30">
          <cell r="B30" t="str">
            <v>Futures Management Group</v>
          </cell>
        </row>
        <row r="31">
          <cell r="B31"/>
        </row>
        <row r="32">
          <cell r="B32"/>
        </row>
        <row r="33">
          <cell r="B33"/>
        </row>
        <row r="34">
          <cell r="B34"/>
        </row>
        <row r="35">
          <cell r="B35"/>
        </row>
        <row r="36">
          <cell r="B36"/>
        </row>
        <row r="37">
          <cell r="B37"/>
        </row>
        <row r="38">
          <cell r="B38"/>
        </row>
        <row r="39">
          <cell r="B39"/>
        </row>
        <row r="40">
          <cell r="B40"/>
        </row>
        <row r="41">
          <cell r="B41"/>
        </row>
        <row r="42">
          <cell r="B42"/>
        </row>
        <row r="43">
          <cell r="B43"/>
        </row>
        <row r="44">
          <cell r="B44"/>
        </row>
        <row r="45">
          <cell r="B45"/>
        </row>
        <row r="46">
          <cell r="B46"/>
        </row>
        <row r="47">
          <cell r="B47"/>
        </row>
        <row r="48">
          <cell r="B48"/>
        </row>
        <row r="49">
          <cell r="B49"/>
        </row>
        <row r="50">
          <cell r="B50"/>
        </row>
        <row r="51">
          <cell r="B51"/>
        </row>
        <row r="52">
          <cell r="B52"/>
        </row>
        <row r="53">
          <cell r="B53"/>
        </row>
        <row r="54">
          <cell r="B54"/>
        </row>
        <row r="55">
          <cell r="B55"/>
        </row>
        <row r="56">
          <cell r="B56"/>
        </row>
        <row r="57">
          <cell r="B57"/>
        </row>
        <row r="58">
          <cell r="B58"/>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sheetName val="Costs Profile"/>
      <sheetName val="Funding Profile"/>
      <sheetName val="Funding Sources"/>
      <sheetName val="Priority"/>
      <sheetName val="Ref_LEP"/>
      <sheetName val="Cost Categories"/>
      <sheetName val="Funding Sources Data"/>
      <sheetName val="Change Log"/>
    </sheetNames>
    <sheetDataSet>
      <sheetData sheetId="0"/>
      <sheetData sheetId="1"/>
      <sheetData sheetId="2"/>
      <sheetData sheetId="3"/>
      <sheetData sheetId="4"/>
      <sheetData sheetId="5"/>
      <sheetData sheetId="6">
        <row r="3">
          <cell r="A3" t="str">
            <v>ESF - CFO Admin</v>
          </cell>
          <cell r="D3" t="str">
            <v>YEI - Other direct costs</v>
          </cell>
        </row>
        <row r="4">
          <cell r="A4" t="str">
            <v>ESF - Direct staff costs</v>
          </cell>
          <cell r="D4" t="str">
            <v>YEI - CFO Contract costs</v>
          </cell>
        </row>
        <row r="5">
          <cell r="A5" t="str">
            <v>ESF - CFO Contract costs</v>
          </cell>
          <cell r="D5" t="str">
            <v>YEI - Direct staff costs</v>
          </cell>
        </row>
        <row r="6">
          <cell r="A6" t="str">
            <v>ESF - Other direct costs</v>
          </cell>
          <cell r="D6" t="str">
            <v>(Rev) Flat Rate Indirect Costs 15%</v>
          </cell>
        </row>
        <row r="7">
          <cell r="A7" t="str">
            <v>Match - Direct staff costs</v>
          </cell>
          <cell r="D7" t="str">
            <v>(Rev) Flat Rate Indirect Costs 40%</v>
          </cell>
        </row>
        <row r="8">
          <cell r="A8" t="str">
            <v>Match - CFO Contract costs</v>
          </cell>
        </row>
        <row r="9">
          <cell r="A9" t="str">
            <v>Match - Other direct costs</v>
          </cell>
        </row>
        <row r="10">
          <cell r="A10" t="str">
            <v>(Rev) Flat Rate Indirect Costs 15%</v>
          </cell>
        </row>
        <row r="11">
          <cell r="A11" t="str">
            <v>(Rev) Flat Rate Indirect Costs 40%</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eldMapping"/>
      <sheetName val="PriorityAxisReference"/>
      <sheetName val="InvestmentPriorityReference"/>
      <sheetName val="CostCategoryReference"/>
      <sheetName val="Reference"/>
      <sheetName val="Guidance"/>
      <sheetName val="Transactions"/>
      <sheetName val="Summary"/>
      <sheetName val="Cleansed"/>
      <sheetName val="ExportReady"/>
    </sheetNames>
    <sheetDataSet>
      <sheetData sheetId="0"/>
      <sheetData sheetId="1"/>
      <sheetData sheetId="2"/>
      <sheetData sheetId="3"/>
      <sheetData sheetId="4">
        <row r="3">
          <cell r="F3">
            <v>0</v>
          </cell>
        </row>
        <row r="4">
          <cell r="F4">
            <v>999999999.99000001</v>
          </cell>
        </row>
      </sheetData>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tial Summary"/>
      <sheetName val="BneLog"/>
      <sheetName val="SN28 - EconDev Business Growth"/>
      <sheetName val="Summary"/>
      <sheetName val="Pay Scale"/>
      <sheetName val="Control"/>
      <sheetName val="Initial_Summary"/>
      <sheetName val="SN28_-_EconDev_Business_Growth"/>
      <sheetName val="Pay_Scale"/>
    </sheetNames>
    <sheetDataSet>
      <sheetData sheetId="0"/>
      <sheetData sheetId="1"/>
      <sheetData sheetId="2"/>
      <sheetData sheetId="3"/>
      <sheetData sheetId="4"/>
      <sheetData sheetId="5">
        <row r="1">
          <cell r="A1" t="str">
            <v>NN1306 - ULTRABAND IT ERDF</v>
          </cell>
          <cell r="B1" t="str">
            <v>N.N.6195.000</v>
          </cell>
        </row>
        <row r="2">
          <cell r="A2" t="str">
            <v>NN0272 - EMPLOYMENT AND SKILLS RETAIL</v>
          </cell>
          <cell r="B2" t="str">
            <v>N.N.6208.000</v>
          </cell>
        </row>
        <row r="3">
          <cell r="A3" t="str">
            <v>NN1380 - BUSINESS GROWTH</v>
          </cell>
          <cell r="B3" t="str">
            <v>N.N.6208.000</v>
          </cell>
        </row>
        <row r="4">
          <cell r="A4" t="str">
            <v>NN1874 - INTERNATIONAL TEAM</v>
          </cell>
          <cell r="B4" t="str">
            <v>N.N.6221.V19</v>
          </cell>
        </row>
        <row r="5">
          <cell r="A5" t="str">
            <v>NN1494 - GROWTH HUB TEAM</v>
          </cell>
          <cell r="B5" t="str">
            <v>N.N.6233.000</v>
          </cell>
        </row>
      </sheetData>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sheetName val="ESF Outputs"/>
      <sheetName val="ESF Results"/>
      <sheetName val="Sheet3"/>
    </sheetNames>
    <sheetDataSet>
      <sheetData sheetId="0"/>
      <sheetData sheetId="1"/>
      <sheetData sheetId="2"/>
      <sheetData sheetId="3">
        <row r="2">
          <cell r="I2" t="str">
            <v>----- Common Outputs -----</v>
          </cell>
        </row>
        <row r="3">
          <cell r="I3" t="str">
            <v>ESF CO01 - Unemployed, including long term unemployed</v>
          </cell>
        </row>
        <row r="4">
          <cell r="I4" t="str">
            <v>ESF CO02 - Long term unemployed</v>
          </cell>
        </row>
        <row r="5">
          <cell r="I5" t="str">
            <v>ESF CO03 - Inactive</v>
          </cell>
        </row>
        <row r="6">
          <cell r="I6" t="str">
            <v xml:space="preserve">ESF CO04 - Inactive, not in education or training </v>
          </cell>
        </row>
        <row r="7">
          <cell r="I7" t="str">
            <v>ESF CO05 - Employed, including self-employed</v>
          </cell>
        </row>
        <row r="8">
          <cell r="I8" t="str">
            <v>ESF CO06 - Below 25 years of age</v>
          </cell>
        </row>
        <row r="9">
          <cell r="I9" t="str">
            <v>ESF CO07 - Above 54 years of age</v>
          </cell>
        </row>
        <row r="10">
          <cell r="I10" t="str">
            <v>ESF CO08 - Above 54 years of age who are unemployed, including long term unemployed , or inactive not in education or training</v>
          </cell>
        </row>
        <row r="11">
          <cell r="I11" t="str">
            <v xml:space="preserve">ESF CO09 - With primary (ISCED 1) or lower secondary education (ISCED 2) </v>
          </cell>
        </row>
        <row r="12">
          <cell r="I12" t="str">
            <v>ESF CO10 - With upper secondary (ISCED 3) or post-secondary education ( ISCED 4)</v>
          </cell>
        </row>
        <row r="13">
          <cell r="I13" t="str">
            <v>ESF CO11 - With tertiary education (ISCED5 to 8)</v>
          </cell>
        </row>
        <row r="14">
          <cell r="I14" t="str">
            <v>ESF CO12 - Participants who live in jobless households</v>
          </cell>
        </row>
        <row r="15">
          <cell r="I15" t="str">
            <v>ESF CO13 - Participants who live in jobless households with dependent children</v>
          </cell>
        </row>
        <row r="16">
          <cell r="I16" t="str">
            <v>ESF CO14 - Participants who live in a single adult household with dependent children</v>
          </cell>
        </row>
        <row r="17">
          <cell r="I17" t="str">
            <v xml:space="preserve">CO5 - Participants who are Ethnic Minorities </v>
          </cell>
        </row>
        <row r="18">
          <cell r="I18" t="str">
            <v>ESF CO16 - Participants with disabilities</v>
          </cell>
        </row>
        <row r="19">
          <cell r="I19" t="str">
            <v>ESF CO17 - Other disadvantaged</v>
          </cell>
        </row>
        <row r="20">
          <cell r="I20" t="str">
            <v>ESF  CO18 - Homeless or affected by housing exclusion</v>
          </cell>
        </row>
        <row r="21">
          <cell r="I21" t="str">
            <v>ESF CO19 - Participants from rural areas</v>
          </cell>
        </row>
        <row r="22">
          <cell r="I22" t="str">
            <v>ESF CO20 - Number of projects full or partially implemented by social partners or Non-governmental organisations</v>
          </cell>
        </row>
        <row r="23">
          <cell r="I23" t="str">
            <v>ESF CO21 - Number of projects dedicated to the sustainable participation and progress of women</v>
          </cell>
        </row>
        <row r="24">
          <cell r="I24" t="str">
            <v>ESF CO22 - Number of projects targeting public administrations or public services dedicated at national, regional or local level</v>
          </cell>
        </row>
        <row r="25">
          <cell r="I25" t="str">
            <v>ESF CO23 - Number of supported micro, small and medium enterprises (including cooperative enterprises and enterprises of the social economy)</v>
          </cell>
        </row>
        <row r="26">
          <cell r="I26" t="str">
            <v>----- YEI Specific Outputs -----</v>
          </cell>
        </row>
        <row r="27">
          <cell r="I27" t="str">
            <v>YEI 03 - Participants ( aged 25-29) who are unemployed OR inactive ( not in education or training)</v>
          </cell>
        </row>
        <row r="28">
          <cell r="I28" t="str">
            <v>YEI 08 - Participants (below 25 years of age) who are unemployed or inactive (not in education or training)</v>
          </cell>
        </row>
        <row r="29">
          <cell r="I29" t="str">
            <v>YEI 09 - Unemployed ( including long term unemployed) participants (YEI)</v>
          </cell>
        </row>
        <row r="30">
          <cell r="I30" t="str">
            <v>YEI O10 - Long-term unemployed participants (YEI)</v>
          </cell>
        </row>
        <row r="31">
          <cell r="I31" t="str">
            <v>YEI O11 - Inactive participants not in education or training (YEI)</v>
          </cell>
        </row>
        <row r="32">
          <cell r="I32" t="str">
            <v>YEI O12 - Participants with disabilities</v>
          </cell>
        </row>
        <row r="33">
          <cell r="I33" t="str">
            <v xml:space="preserve">YEI O13 - Participants who live in  a single adult household with dependent children (YEI) </v>
          </cell>
        </row>
        <row r="34">
          <cell r="I34" t="str">
            <v>----- Investment Priority Specific Outputs -----</v>
          </cell>
        </row>
        <row r="35">
          <cell r="I35" t="str">
            <v>O2 - Participants (below 25 years of age) who are unemployed or inactive (I.P. 1.2 only)</v>
          </cell>
        </row>
        <row r="36">
          <cell r="I36" t="str">
            <v>O4 - Participants over 50 years of age (I.P. 1.1, 1.4, 1.5, 2.1)</v>
          </cell>
        </row>
        <row r="37">
          <cell r="I37" t="str">
            <v>O6 - Participants without basic skills (I.P. 1.1, 1.2, 2.1)</v>
          </cell>
        </row>
        <row r="38">
          <cell r="I38" t="str">
            <v>O7 - Participants who are offenders or ex-offenders (I.P. 1.4 only)</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sheetName val="ESF Outputs"/>
      <sheetName val="ESF Results"/>
      <sheetName val="Lists"/>
      <sheetName val="Change Log"/>
    </sheetNames>
    <sheetDataSet>
      <sheetData sheetId="0"/>
      <sheetData sheetId="1"/>
      <sheetData sheetId="2"/>
      <sheetData sheetId="3">
        <row r="1">
          <cell r="L1" t="str">
            <v>------Select Result------</v>
          </cell>
        </row>
        <row r="2">
          <cell r="L2" t="str">
            <v>----- Common Results -----</v>
          </cell>
        </row>
        <row r="3">
          <cell r="L3" t="str">
            <v>ESF CR01 - Inactive participants engaged in job-searching upon leaving</v>
          </cell>
        </row>
        <row r="4">
          <cell r="L4" t="str">
            <v>ESF CR02 - Participants in education / training upon leaving</v>
          </cell>
        </row>
        <row r="5">
          <cell r="L5" t="str">
            <v>ESF CR03 - Participants gaining a qualification upon leaving</v>
          </cell>
        </row>
        <row r="6">
          <cell r="L6" t="str">
            <v xml:space="preserve">ESF CR04 - Participants in employment, including self-employment, upon leaving </v>
          </cell>
        </row>
        <row r="7">
          <cell r="L7" t="str">
            <v>ESF CR05 - Disadvantaged participants engaged in job searching , in education / training, gaining a qualification, or in employment , including self-employment, upon leaving</v>
          </cell>
        </row>
        <row r="8">
          <cell r="L8" t="str">
            <v>ESF CR06 - Participants in employment, including self-employment, six months after leaving</v>
          </cell>
        </row>
        <row r="9">
          <cell r="L9" t="str">
            <v>ESF CR07 - Participants with an improved labour market situation six months after leaving</v>
          </cell>
        </row>
        <row r="10">
          <cell r="L10" t="str">
            <v>ESF CR08 - Participants above 54 years of age in employment, including self-employment , six months after leaving</v>
          </cell>
        </row>
        <row r="11">
          <cell r="L11" t="str">
            <v>ESF CR09 - Disadvantaged participants in employment, including self-employment, six months after leaving</v>
          </cell>
        </row>
        <row r="12">
          <cell r="L12" t="str">
            <v>----- YEI Specific Results -----</v>
          </cell>
        </row>
        <row r="13">
          <cell r="L13" t="str">
            <v>YEI-CR01 - Unemployed participants who complete the YEI supported intervention</v>
          </cell>
        </row>
        <row r="14">
          <cell r="L14" t="str">
            <v>YEI-CR02 - Unemployed participants who receive an offer of employment, continued education, apprenticeship or traineeship upon leaving</v>
          </cell>
        </row>
        <row r="15">
          <cell r="L15" t="str">
            <v>YEI-CR03 - Unemployed participants who are in education/training, gaining a qualification, or in employment, including selfemployment, upon leaving</v>
          </cell>
        </row>
        <row r="16">
          <cell r="L16" t="str">
            <v>YEI-CR04 - Long-term unemployed participants who complete the YEI supported intervention</v>
          </cell>
        </row>
        <row r="17">
          <cell r="L17" t="str">
            <v>YEI-CR05 - Long -term unemployed participants who receive an offer of employment, continued education, apprenticeship or traineeship upon leaving</v>
          </cell>
        </row>
        <row r="18">
          <cell r="L18" t="str">
            <v>YEI-CR06 - Long -term unemployed participants who are in education/training, gaining a qualification, or are in employment, including self - employment, upon leaving</v>
          </cell>
        </row>
        <row r="19">
          <cell r="L19" t="str">
            <v>YEI-CR07 - Inactive participants not in education or training who complete the YEI supported intervention</v>
          </cell>
        </row>
        <row r="20">
          <cell r="L20" t="str">
            <v>YEI-CR08 - Inactive participants not in education or training who receive an offer of employment, continued education, apprenticeship or traineeship upon leaving</v>
          </cell>
        </row>
        <row r="21">
          <cell r="L21" t="str">
            <v>YEI-CR09 - Inactive participants not in education or training who are in education/training, gaining a qualification, or are in employment, including self - employment, upon leaving</v>
          </cell>
        </row>
        <row r="22">
          <cell r="L22" t="str">
            <v>YEI-CR10 - Participants in continued education, training programmes leading to a qualification, an apprenticeship or a traineeship six months after leaving</v>
          </cell>
        </row>
        <row r="23">
          <cell r="L23" t="str">
            <v>YEI-CR11 - Participants in employment six months after leaving</v>
          </cell>
        </row>
        <row r="24">
          <cell r="L24" t="str">
            <v>YEI-CR12 - Participants in self-employment six months after leaving</v>
          </cell>
        </row>
        <row r="25">
          <cell r="L25" t="str">
            <v>-------Investment Priority Specific Results------</v>
          </cell>
        </row>
        <row r="26">
          <cell r="L26" t="str">
            <v>R1 - Unemployed participants into employment (including self-employment) on leaving</v>
          </cell>
        </row>
        <row r="27">
          <cell r="L27" t="str">
            <v>R2 - Inactive participants into employment or job search upon leaving</v>
          </cell>
        </row>
        <row r="28">
          <cell r="L28" t="str">
            <v>R3 - Participants gaining basic skills</v>
          </cell>
        </row>
        <row r="29">
          <cell r="L29" t="str">
            <v>R4 - Participants with childcare needs receiving childcare support</v>
          </cell>
        </row>
        <row r="30">
          <cell r="L30" t="str">
            <v>R5 - Participants (below 25 years of age) in employment, including self-employment, or education/training upon leaving</v>
          </cell>
        </row>
        <row r="31">
          <cell r="L31" t="str">
            <v>R6 - Participants gaining level 2 or below or a unit of a level 2 or below qualification (excluding basic skills)</v>
          </cell>
        </row>
        <row r="32">
          <cell r="L32" t="str">
            <v>R7 - Participants gaining level 3 or above or a unit of a level 3 or above qualification</v>
          </cell>
        </row>
        <row r="33">
          <cell r="L33" t="str">
            <v xml:space="preserve">R8 - Employed females gaining an improved labour market status </v>
          </cell>
        </row>
        <row r="34">
          <cell r="L34" t="str">
            <v>R9 - Small and Medium Enterprises successfully completing projects (which increase employer engagement; and/or the number of people progressing into or within skills provision)</v>
          </cell>
        </row>
        <row r="35">
          <cell r="L35" t="str">
            <v>------Technical Assistance Results------</v>
          </cell>
        </row>
        <row r="36">
          <cell r="L36" t="str">
            <v>TAR1 - Programme error rate</v>
          </cell>
        </row>
        <row r="37">
          <cell r="L37" t="str">
            <v>TAR2 - Proportion of expenditure checked by management verifications</v>
          </cell>
        </row>
        <row r="38">
          <cell r="L38" t="str">
            <v>TAR3 - Proportion of MA and IB staff completing training in relevant regulatory requirements.</v>
          </cell>
        </row>
      </sheetData>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Performance"/>
      <sheetName val="Grade Structure"/>
      <sheetName val="Grade_Structure"/>
    </sheetNames>
    <sheetDataSet>
      <sheetData sheetId="0" refreshError="1"/>
      <sheetData sheetId="1" refreshError="1"/>
      <sheetData sheetId="2">
        <row r="5">
          <cell r="C5" t="str">
            <v>Scale 4.3</v>
          </cell>
        </row>
        <row r="6">
          <cell r="C6" t="str">
            <v>Scale 4.2</v>
          </cell>
        </row>
        <row r="7">
          <cell r="C7" t="str">
            <v>Scale 4.1</v>
          </cell>
        </row>
        <row r="8">
          <cell r="C8" t="str">
            <v>Scale 3.5</v>
          </cell>
        </row>
        <row r="9">
          <cell r="C9" t="str">
            <v>Scale 3.4</v>
          </cell>
        </row>
        <row r="10">
          <cell r="C10" t="str">
            <v>Scale 3.3</v>
          </cell>
        </row>
        <row r="11">
          <cell r="C11" t="str">
            <v>Scale 3.2</v>
          </cell>
        </row>
        <row r="12">
          <cell r="C12" t="str">
            <v>Scale 2b</v>
          </cell>
        </row>
        <row r="13">
          <cell r="C13" t="str">
            <v>Scale 2.4</v>
          </cell>
        </row>
        <row r="14">
          <cell r="C14" t="str">
            <v>Scale 2.3</v>
          </cell>
        </row>
        <row r="15">
          <cell r="C15" t="str">
            <v>Scale 2.2</v>
          </cell>
        </row>
        <row r="16">
          <cell r="C16" t="str">
            <v>Scale 1.3</v>
          </cell>
        </row>
        <row r="17">
          <cell r="C17" t="str">
            <v>Scale 1.2</v>
          </cell>
        </row>
        <row r="18">
          <cell r="C18" t="str">
            <v>Scale 1.1</v>
          </cell>
        </row>
      </sheetData>
      <sheetData sheetId="3">
        <row r="5">
          <cell r="C5" t="str">
            <v>Scale 4.3</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2C79-E759-4475-9248-8CFBE760CC20}">
  <dimension ref="A1:K54"/>
  <sheetViews>
    <sheetView tabSelected="1" zoomScaleNormal="100" workbookViewId="0">
      <selection activeCell="E15" sqref="E15"/>
    </sheetView>
  </sheetViews>
  <sheetFormatPr defaultRowHeight="15" x14ac:dyDescent="0.25"/>
  <cols>
    <col min="1" max="1" width="55.7109375" style="27" customWidth="1"/>
    <col min="2" max="6" width="20.7109375" style="26" customWidth="1"/>
    <col min="7" max="7" width="37.85546875" style="27" customWidth="1"/>
    <col min="8" max="8" width="9" style="27" customWidth="1"/>
    <col min="9" max="16384" width="9.140625" style="27"/>
  </cols>
  <sheetData>
    <row r="1" spans="1:7" x14ac:dyDescent="0.25">
      <c r="A1" s="13" t="s">
        <v>71</v>
      </c>
    </row>
    <row r="2" spans="1:7" ht="9.9499999999999993" customHeight="1" thickBot="1" x14ac:dyDescent="0.3">
      <c r="A2" s="13"/>
    </row>
    <row r="3" spans="1:7" ht="30" customHeight="1" thickBot="1" x14ac:dyDescent="0.3">
      <c r="A3" s="28" t="s">
        <v>46</v>
      </c>
      <c r="B3" s="79"/>
    </row>
    <row r="4" spans="1:7" ht="9.9499999999999993" customHeight="1" thickBot="1" x14ac:dyDescent="0.3">
      <c r="A4" s="13"/>
    </row>
    <row r="5" spans="1:7" ht="30" customHeight="1" thickBot="1" x14ac:dyDescent="0.3">
      <c r="A5" s="29" t="s">
        <v>0</v>
      </c>
      <c r="B5" s="30" t="s">
        <v>13</v>
      </c>
      <c r="C5" s="31" t="s">
        <v>14</v>
      </c>
      <c r="E5" s="32"/>
    </row>
    <row r="6" spans="1:7" ht="30" customHeight="1" thickBot="1" x14ac:dyDescent="0.3">
      <c r="A6" s="33" t="s">
        <v>1</v>
      </c>
      <c r="B6" s="34">
        <v>75000</v>
      </c>
      <c r="C6" s="35">
        <v>175000</v>
      </c>
      <c r="E6" s="32"/>
    </row>
    <row r="7" spans="1:7" ht="30" customHeight="1" thickBot="1" x14ac:dyDescent="0.3">
      <c r="A7" s="36" t="s">
        <v>2</v>
      </c>
      <c r="B7" s="37">
        <v>0</v>
      </c>
      <c r="C7" s="38">
        <v>75000</v>
      </c>
      <c r="E7" s="32"/>
    </row>
    <row r="8" spans="1:7" ht="30" customHeight="1" thickBot="1" x14ac:dyDescent="0.3">
      <c r="A8" s="39" t="s">
        <v>15</v>
      </c>
      <c r="B8" s="40">
        <f>B6+B7</f>
        <v>75000</v>
      </c>
      <c r="C8" s="40">
        <f>C6+C7</f>
        <v>250000</v>
      </c>
      <c r="E8" s="32"/>
    </row>
    <row r="9" spans="1:7" ht="9.9499999999999993" customHeight="1" x14ac:dyDescent="0.25"/>
    <row r="10" spans="1:7" ht="30" customHeight="1" x14ac:dyDescent="0.25">
      <c r="A10" s="13" t="s">
        <v>36</v>
      </c>
    </row>
    <row r="11" spans="1:7" s="1" customFormat="1" ht="30" customHeight="1" x14ac:dyDescent="0.25">
      <c r="A11" s="85" t="s">
        <v>42</v>
      </c>
      <c r="B11" s="85"/>
      <c r="C11" s="85"/>
      <c r="D11" s="85"/>
      <c r="E11" s="85"/>
      <c r="F11" s="85"/>
    </row>
    <row r="12" spans="1:7" s="1" customFormat="1" ht="30" customHeight="1" thickBot="1" x14ac:dyDescent="0.3">
      <c r="A12" s="13" t="s">
        <v>41</v>
      </c>
      <c r="B12" s="8"/>
      <c r="C12" s="8"/>
      <c r="D12" s="8"/>
      <c r="E12" s="8"/>
      <c r="F12" s="8"/>
    </row>
    <row r="13" spans="1:7" s="1" customFormat="1" ht="30" customHeight="1" thickBot="1" x14ac:dyDescent="0.3">
      <c r="A13" s="41" t="s">
        <v>3</v>
      </c>
      <c r="B13" s="42" t="s">
        <v>8</v>
      </c>
      <c r="C13" s="43" t="s">
        <v>9</v>
      </c>
      <c r="D13" s="44" t="s">
        <v>10</v>
      </c>
      <c r="E13" s="11" t="s">
        <v>11</v>
      </c>
      <c r="F13" s="45" t="s">
        <v>12</v>
      </c>
    </row>
    <row r="14" spans="1:7" s="1" customFormat="1" ht="30" customHeight="1" x14ac:dyDescent="0.25">
      <c r="A14" s="46" t="s">
        <v>4</v>
      </c>
      <c r="B14" s="15"/>
      <c r="C14" s="5"/>
      <c r="D14" s="19"/>
      <c r="E14" s="17"/>
      <c r="F14" s="47">
        <f>SUM(B14:E14)</f>
        <v>0</v>
      </c>
      <c r="G14" s="87" t="s">
        <v>73</v>
      </c>
    </row>
    <row r="15" spans="1:7" s="1" customFormat="1" ht="30" customHeight="1" thickBot="1" x14ac:dyDescent="0.3">
      <c r="A15" s="48" t="s">
        <v>5</v>
      </c>
      <c r="B15" s="16"/>
      <c r="C15" s="14"/>
      <c r="D15" s="7"/>
      <c r="E15" s="18"/>
      <c r="F15" s="49">
        <f t="shared" ref="F15:F16" si="0">SUM(B15:E15)</f>
        <v>0</v>
      </c>
      <c r="G15" s="88"/>
    </row>
    <row r="16" spans="1:7" s="13" customFormat="1" ht="30" customHeight="1" thickBot="1" x14ac:dyDescent="0.3">
      <c r="A16" s="50" t="s">
        <v>35</v>
      </c>
      <c r="B16" s="80">
        <f>B14+B15</f>
        <v>0</v>
      </c>
      <c r="C16" s="81">
        <f t="shared" ref="C16:F16" si="1">C14+C15</f>
        <v>0</v>
      </c>
      <c r="D16" s="81">
        <f t="shared" si="1"/>
        <v>0</v>
      </c>
      <c r="E16" s="51">
        <f t="shared" si="1"/>
        <v>0</v>
      </c>
      <c r="F16" s="51">
        <f t="shared" si="0"/>
        <v>0</v>
      </c>
      <c r="G16" s="89"/>
    </row>
    <row r="17" spans="1:7" s="1" customFormat="1" ht="9.9499999999999993" customHeight="1" x14ac:dyDescent="0.25">
      <c r="B17" s="8"/>
      <c r="C17" s="8"/>
      <c r="D17" s="8"/>
      <c r="E17" s="8"/>
      <c r="F17" s="8"/>
    </row>
    <row r="18" spans="1:7" s="1" customFormat="1" ht="30" customHeight="1" thickBot="1" x14ac:dyDescent="0.3">
      <c r="A18" s="85" t="s">
        <v>43</v>
      </c>
      <c r="B18" s="85"/>
      <c r="C18" s="85"/>
      <c r="D18" s="85"/>
      <c r="E18" s="85"/>
      <c r="F18" s="85"/>
    </row>
    <row r="19" spans="1:7" s="1" customFormat="1" ht="30" customHeight="1" thickBot="1" x14ac:dyDescent="0.3">
      <c r="A19" s="50" t="s">
        <v>38</v>
      </c>
      <c r="B19" s="11" t="s">
        <v>39</v>
      </c>
      <c r="C19" s="52" t="s">
        <v>40</v>
      </c>
      <c r="D19" s="8"/>
      <c r="E19" s="8"/>
      <c r="F19" s="8"/>
    </row>
    <row r="20" spans="1:7" s="1" customFormat="1" ht="30" customHeight="1" x14ac:dyDescent="0.25">
      <c r="A20" s="46" t="s">
        <v>48</v>
      </c>
      <c r="B20" s="68"/>
      <c r="C20" s="53" t="str">
        <f>IFERROR(B20/$B$23,"")</f>
        <v/>
      </c>
      <c r="D20" s="8"/>
      <c r="E20" s="8"/>
      <c r="F20" s="8"/>
    </row>
    <row r="21" spans="1:7" s="1" customFormat="1" ht="30" customHeight="1" x14ac:dyDescent="0.25">
      <c r="A21" s="54" t="s">
        <v>47</v>
      </c>
      <c r="B21" s="69"/>
      <c r="C21" s="53" t="str">
        <f t="shared" ref="C21:C22" si="2">IFERROR(B21/$B$23,"")</f>
        <v/>
      </c>
      <c r="D21" s="8"/>
      <c r="E21" s="8"/>
      <c r="F21" s="8"/>
    </row>
    <row r="22" spans="1:7" s="1" customFormat="1" ht="30" customHeight="1" thickBot="1" x14ac:dyDescent="0.3">
      <c r="A22" s="55" t="s">
        <v>49</v>
      </c>
      <c r="B22" s="70"/>
      <c r="C22" s="53" t="str">
        <f t="shared" si="2"/>
        <v/>
      </c>
      <c r="D22" s="8"/>
      <c r="E22" s="8"/>
      <c r="F22" s="8"/>
    </row>
    <row r="23" spans="1:7" s="1" customFormat="1" ht="30" customHeight="1" thickBot="1" x14ac:dyDescent="0.3">
      <c r="A23" s="50" t="s">
        <v>35</v>
      </c>
      <c r="B23" s="56">
        <f>SUM(B20:B22)</f>
        <v>0</v>
      </c>
      <c r="C23" s="57">
        <f>SUM(C20:C22)</f>
        <v>0</v>
      </c>
      <c r="D23" s="90" t="s">
        <v>74</v>
      </c>
      <c r="E23" s="91"/>
      <c r="F23" s="91"/>
      <c r="G23" s="92"/>
    </row>
    <row r="24" spans="1:7" s="1" customFormat="1" ht="9.9499999999999993" customHeight="1" x14ac:dyDescent="0.25">
      <c r="B24" s="8"/>
      <c r="C24" s="8"/>
      <c r="D24" s="8"/>
      <c r="E24" s="8"/>
      <c r="F24" s="8"/>
    </row>
    <row r="25" spans="1:7" s="1" customFormat="1" ht="30" customHeight="1" thickBot="1" x14ac:dyDescent="0.3">
      <c r="A25" s="13" t="s">
        <v>37</v>
      </c>
      <c r="B25" s="8"/>
      <c r="C25" s="8"/>
      <c r="D25" s="8"/>
      <c r="E25" s="8"/>
      <c r="F25" s="8"/>
    </row>
    <row r="26" spans="1:7" s="1" customFormat="1" ht="30" customHeight="1" thickBot="1" x14ac:dyDescent="0.3">
      <c r="B26" s="58" t="s">
        <v>8</v>
      </c>
      <c r="C26" s="43" t="s">
        <v>9</v>
      </c>
      <c r="D26" s="43" t="s">
        <v>10</v>
      </c>
      <c r="E26" s="59" t="s">
        <v>11</v>
      </c>
      <c r="F26" s="60" t="s">
        <v>12</v>
      </c>
    </row>
    <row r="27" spans="1:7" s="1" customFormat="1" ht="30" customHeight="1" thickBot="1" x14ac:dyDescent="0.3">
      <c r="A27" s="61" t="s">
        <v>50</v>
      </c>
      <c r="B27" s="82"/>
      <c r="C27" s="83"/>
      <c r="D27" s="83"/>
      <c r="E27" s="84"/>
      <c r="F27" s="60">
        <f>SUM(B27:E27)</f>
        <v>0</v>
      </c>
    </row>
    <row r="28" spans="1:7" s="1" customFormat="1" ht="9.9499999999999993" customHeight="1" x14ac:dyDescent="0.25">
      <c r="A28" s="62"/>
      <c r="B28" s="63"/>
      <c r="C28" s="63"/>
      <c r="D28" s="63"/>
      <c r="E28" s="63"/>
      <c r="F28" s="63"/>
    </row>
    <row r="29" spans="1:7" s="1" customFormat="1" ht="30" customHeight="1" thickBot="1" x14ac:dyDescent="0.3">
      <c r="A29" s="86" t="s">
        <v>44</v>
      </c>
      <c r="B29" s="86"/>
      <c r="C29" s="86"/>
      <c r="D29" s="86"/>
      <c r="E29" s="86"/>
      <c r="F29" s="86"/>
    </row>
    <row r="30" spans="1:7" s="1" customFormat="1" ht="30" customHeight="1" thickBot="1" x14ac:dyDescent="0.3">
      <c r="A30" s="2" t="s">
        <v>6</v>
      </c>
      <c r="B30" s="58" t="s">
        <v>8</v>
      </c>
      <c r="C30" s="43" t="s">
        <v>9</v>
      </c>
      <c r="D30" s="43" t="s">
        <v>10</v>
      </c>
      <c r="E30" s="59" t="s">
        <v>11</v>
      </c>
      <c r="F30" s="60" t="s">
        <v>12</v>
      </c>
    </row>
    <row r="31" spans="1:7" s="1" customFormat="1" ht="30" customHeight="1" x14ac:dyDescent="0.25">
      <c r="A31" s="12" t="s">
        <v>26</v>
      </c>
      <c r="B31" s="20"/>
      <c r="C31" s="21"/>
      <c r="D31" s="21"/>
      <c r="E31" s="22"/>
      <c r="F31" s="64">
        <f>SUM(B31:E31)</f>
        <v>0</v>
      </c>
    </row>
    <row r="32" spans="1:7" s="1" customFormat="1" ht="30" customHeight="1" x14ac:dyDescent="0.25">
      <c r="A32" s="3" t="s">
        <v>27</v>
      </c>
      <c r="B32" s="9"/>
      <c r="C32" s="6"/>
      <c r="D32" s="6"/>
      <c r="E32" s="10"/>
      <c r="F32" s="65">
        <f t="shared" ref="F32:F39" si="3">SUM(B32:E32)</f>
        <v>0</v>
      </c>
    </row>
    <row r="33" spans="1:6" s="1" customFormat="1" ht="30" customHeight="1" x14ac:dyDescent="0.25">
      <c r="A33" s="3" t="s">
        <v>28</v>
      </c>
      <c r="B33" s="9"/>
      <c r="C33" s="6"/>
      <c r="D33" s="6"/>
      <c r="E33" s="10"/>
      <c r="F33" s="65">
        <f t="shared" si="3"/>
        <v>0</v>
      </c>
    </row>
    <row r="34" spans="1:6" s="1" customFormat="1" ht="30" customHeight="1" x14ac:dyDescent="0.25">
      <c r="A34" s="3" t="s">
        <v>29</v>
      </c>
      <c r="B34" s="9"/>
      <c r="C34" s="6"/>
      <c r="D34" s="6"/>
      <c r="E34" s="10"/>
      <c r="F34" s="65">
        <f t="shared" si="3"/>
        <v>0</v>
      </c>
    </row>
    <row r="35" spans="1:6" s="1" customFormat="1" ht="30" customHeight="1" x14ac:dyDescent="0.25">
      <c r="A35" s="3" t="s">
        <v>30</v>
      </c>
      <c r="B35" s="9"/>
      <c r="C35" s="6"/>
      <c r="D35" s="6"/>
      <c r="E35" s="10"/>
      <c r="F35" s="65">
        <f t="shared" si="3"/>
        <v>0</v>
      </c>
    </row>
    <row r="36" spans="1:6" s="1" customFormat="1" ht="30" customHeight="1" x14ac:dyDescent="0.25">
      <c r="A36" s="3" t="s">
        <v>31</v>
      </c>
      <c r="B36" s="9"/>
      <c r="C36" s="6"/>
      <c r="D36" s="6"/>
      <c r="E36" s="10"/>
      <c r="F36" s="65">
        <f t="shared" si="3"/>
        <v>0</v>
      </c>
    </row>
    <row r="37" spans="1:6" s="1" customFormat="1" ht="30" customHeight="1" x14ac:dyDescent="0.25">
      <c r="A37" s="3" t="s">
        <v>32</v>
      </c>
      <c r="B37" s="9"/>
      <c r="C37" s="6"/>
      <c r="D37" s="6"/>
      <c r="E37" s="10"/>
      <c r="F37" s="65">
        <f t="shared" si="3"/>
        <v>0</v>
      </c>
    </row>
    <row r="38" spans="1:6" s="1" customFormat="1" ht="30" customHeight="1" x14ac:dyDescent="0.25">
      <c r="A38" s="3" t="s">
        <v>33</v>
      </c>
      <c r="B38" s="9"/>
      <c r="C38" s="6"/>
      <c r="D38" s="6"/>
      <c r="E38" s="10"/>
      <c r="F38" s="65">
        <f t="shared" si="3"/>
        <v>0</v>
      </c>
    </row>
    <row r="39" spans="1:6" s="1" customFormat="1" ht="30" customHeight="1" thickBot="1" x14ac:dyDescent="0.3">
      <c r="A39" s="4" t="s">
        <v>34</v>
      </c>
      <c r="B39" s="23"/>
      <c r="C39" s="24"/>
      <c r="D39" s="24"/>
      <c r="E39" s="25"/>
      <c r="F39" s="66">
        <f t="shared" si="3"/>
        <v>0</v>
      </c>
    </row>
    <row r="40" spans="1:6" ht="9.9499999999999993" customHeight="1" x14ac:dyDescent="0.25"/>
    <row r="41" spans="1:6" ht="30" customHeight="1" thickBot="1" x14ac:dyDescent="0.3">
      <c r="A41" s="86" t="s">
        <v>45</v>
      </c>
      <c r="B41" s="86"/>
      <c r="C41" s="86"/>
      <c r="D41" s="86"/>
      <c r="E41" s="86"/>
      <c r="F41" s="86"/>
    </row>
    <row r="42" spans="1:6" s="1" customFormat="1" ht="30" customHeight="1" thickBot="1" x14ac:dyDescent="0.3">
      <c r="A42" s="2" t="s">
        <v>7</v>
      </c>
      <c r="B42" s="58" t="s">
        <v>8</v>
      </c>
      <c r="C42" s="43" t="s">
        <v>9</v>
      </c>
      <c r="D42" s="43" t="s">
        <v>10</v>
      </c>
      <c r="E42" s="59" t="s">
        <v>11</v>
      </c>
      <c r="F42" s="60" t="s">
        <v>12</v>
      </c>
    </row>
    <row r="43" spans="1:6" s="1" customFormat="1" ht="30" customHeight="1" x14ac:dyDescent="0.25">
      <c r="A43" s="12" t="s">
        <v>21</v>
      </c>
      <c r="B43" s="20"/>
      <c r="C43" s="21"/>
      <c r="D43" s="21"/>
      <c r="E43" s="22"/>
      <c r="F43" s="64">
        <f>SUM(B43:E43)</f>
        <v>0</v>
      </c>
    </row>
    <row r="44" spans="1:6" s="1" customFormat="1" ht="30" customHeight="1" x14ac:dyDescent="0.25">
      <c r="A44" s="3" t="s">
        <v>22</v>
      </c>
      <c r="B44" s="9"/>
      <c r="C44" s="6"/>
      <c r="D44" s="6"/>
      <c r="E44" s="10"/>
      <c r="F44" s="65">
        <f t="shared" ref="F44:F52" si="4">SUM(B44:E44)</f>
        <v>0</v>
      </c>
    </row>
    <row r="45" spans="1:6" s="1" customFormat="1" ht="30" customHeight="1" x14ac:dyDescent="0.25">
      <c r="A45" s="3" t="s">
        <v>19</v>
      </c>
      <c r="B45" s="9"/>
      <c r="C45" s="6"/>
      <c r="D45" s="6"/>
      <c r="E45" s="10"/>
      <c r="F45" s="65">
        <f t="shared" si="4"/>
        <v>0</v>
      </c>
    </row>
    <row r="46" spans="1:6" s="1" customFormat="1" ht="30" customHeight="1" x14ac:dyDescent="0.25">
      <c r="A46" s="3" t="s">
        <v>25</v>
      </c>
      <c r="B46" s="9"/>
      <c r="C46" s="6"/>
      <c r="D46" s="6"/>
      <c r="E46" s="10"/>
      <c r="F46" s="65">
        <f t="shared" si="4"/>
        <v>0</v>
      </c>
    </row>
    <row r="47" spans="1:6" s="1" customFormat="1" ht="30" customHeight="1" x14ac:dyDescent="0.25">
      <c r="A47" s="3" t="s">
        <v>23</v>
      </c>
      <c r="B47" s="9"/>
      <c r="C47" s="6"/>
      <c r="D47" s="6"/>
      <c r="E47" s="10"/>
      <c r="F47" s="65">
        <f t="shared" si="4"/>
        <v>0</v>
      </c>
    </row>
    <row r="48" spans="1:6" s="1" customFormat="1" ht="30" customHeight="1" x14ac:dyDescent="0.25">
      <c r="A48" s="3" t="s">
        <v>17</v>
      </c>
      <c r="B48" s="9"/>
      <c r="C48" s="6"/>
      <c r="D48" s="6"/>
      <c r="E48" s="10"/>
      <c r="F48" s="65">
        <f t="shared" si="4"/>
        <v>0</v>
      </c>
    </row>
    <row r="49" spans="1:11" s="1" customFormat="1" ht="30" customHeight="1" x14ac:dyDescent="0.25">
      <c r="A49" s="3" t="s">
        <v>16</v>
      </c>
      <c r="B49" s="9"/>
      <c r="C49" s="6"/>
      <c r="D49" s="6"/>
      <c r="E49" s="10"/>
      <c r="F49" s="65">
        <f t="shared" si="4"/>
        <v>0</v>
      </c>
    </row>
    <row r="50" spans="1:11" s="1" customFormat="1" ht="30" customHeight="1" x14ac:dyDescent="0.25">
      <c r="A50" s="3" t="s">
        <v>18</v>
      </c>
      <c r="B50" s="9"/>
      <c r="C50" s="6"/>
      <c r="D50" s="6"/>
      <c r="E50" s="10"/>
      <c r="F50" s="65">
        <f t="shared" si="4"/>
        <v>0</v>
      </c>
    </row>
    <row r="51" spans="1:11" s="1" customFormat="1" ht="30" customHeight="1" x14ac:dyDescent="0.25">
      <c r="A51" s="3" t="s">
        <v>20</v>
      </c>
      <c r="B51" s="9"/>
      <c r="C51" s="6"/>
      <c r="D51" s="6"/>
      <c r="E51" s="10"/>
      <c r="F51" s="65">
        <f t="shared" si="4"/>
        <v>0</v>
      </c>
    </row>
    <row r="52" spans="1:11" s="1" customFormat="1" ht="30" customHeight="1" thickBot="1" x14ac:dyDescent="0.3">
      <c r="A52" s="4" t="s">
        <v>24</v>
      </c>
      <c r="B52" s="23"/>
      <c r="C52" s="24"/>
      <c r="D52" s="24"/>
      <c r="E52" s="25"/>
      <c r="F52" s="66">
        <f t="shared" si="4"/>
        <v>0</v>
      </c>
    </row>
    <row r="53" spans="1:11" ht="9.9499999999999993" customHeight="1" x14ac:dyDescent="0.25">
      <c r="A53" s="67"/>
      <c r="B53" s="8"/>
      <c r="C53" s="8"/>
      <c r="D53" s="8"/>
      <c r="E53" s="8"/>
      <c r="F53" s="8"/>
      <c r="G53" s="1"/>
      <c r="H53" s="1"/>
      <c r="I53" s="1"/>
      <c r="J53" s="1"/>
      <c r="K53" s="1"/>
    </row>
    <row r="54" spans="1:11" x14ac:dyDescent="0.25">
      <c r="A54" s="13" t="s">
        <v>72</v>
      </c>
    </row>
  </sheetData>
  <sheetProtection algorithmName="SHA-512" hashValue="2g8EtBWC2EEI9J83+wxmjmIGnBfgnzwYdQJnLHXmR250gj+mY4xaFpaj8EIIYOGN5/ZTCffao91BwP3PEWrnlg==" saltValue="Jdh6j406ZNLEiNwUgKLOWA==" spinCount="100000" sheet="1" selectLockedCells="1"/>
  <customSheetViews>
    <customSheetView guid="{3446F7BF-32D9-419B-83CD-5C6C1C9A6E9C}" scale="115" showPageBreaks="1">
      <selection activeCell="B3" sqref="B3"/>
      <rowBreaks count="1" manualBreakCount="1">
        <brk id="9" max="16383" man="1"/>
      </rowBreaks>
      <pageMargins left="0.70866141732283472" right="0.70866141732283472" top="0.74803149606299213" bottom="0.74803149606299213" header="0.31496062992125984" footer="0.31496062992125984"/>
      <pageSetup paperSize="9" scale="28" fitToHeight="4" orientation="landscape" r:id="rId1"/>
    </customSheetView>
  </customSheetViews>
  <mergeCells count="6">
    <mergeCell ref="A11:F11"/>
    <mergeCell ref="A29:F29"/>
    <mergeCell ref="A41:F41"/>
    <mergeCell ref="A18:F18"/>
    <mergeCell ref="G14:G16"/>
    <mergeCell ref="D23:G23"/>
  </mergeCells>
  <conditionalFormatting sqref="B23">
    <cfRule type="cellIs" dxfId="9" priority="3" operator="lessThan">
      <formula>$F$16</formula>
    </cfRule>
    <cfRule type="cellIs" dxfId="8" priority="4" operator="greaterThan">
      <formula>$F$16</formula>
    </cfRule>
    <cfRule type="cellIs" dxfId="7" priority="5" operator="equal">
      <formula>$F$16</formula>
    </cfRule>
  </conditionalFormatting>
  <conditionalFormatting sqref="F14">
    <cfRule type="cellIs" dxfId="2" priority="7" operator="lessThan">
      <formula>$B$6</formula>
    </cfRule>
    <cfRule type="cellIs" dxfId="1" priority="8" operator="greaterThan">
      <formula>$C$6</formula>
    </cfRule>
    <cfRule type="cellIs" dxfId="0" priority="13" operator="greaterThan">
      <formula>#REF!</formula>
    </cfRule>
  </conditionalFormatting>
  <conditionalFormatting sqref="F15">
    <cfRule type="cellIs" dxfId="6" priority="9" operator="greaterThan">
      <formula>$C$7</formula>
    </cfRule>
    <cfRule type="cellIs" dxfId="5" priority="12" operator="greaterThan">
      <formula>#REF!</formula>
    </cfRule>
  </conditionalFormatting>
  <conditionalFormatting sqref="F16">
    <cfRule type="cellIs" dxfId="4" priority="1" operator="lessThan">
      <formula>$B$8</formula>
    </cfRule>
    <cfRule type="cellIs" dxfId="3" priority="2" operator="greaterThan">
      <formula>$C$8</formula>
    </cfRule>
  </conditionalFormatting>
  <pageMargins left="0.70866141732283472" right="0.70866141732283472" top="0.74803149606299213" bottom="0.74803149606299213" header="0.31496062992125984" footer="0.31496062992125984"/>
  <pageSetup paperSize="9" scale="28" fitToHeight="4" orientation="landscape" r:id="rId2"/>
  <rowBreaks count="1" manualBreakCount="1">
    <brk id="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0AC67-25F6-4455-8C9B-A7619C95872D}">
  <dimension ref="A1:B24"/>
  <sheetViews>
    <sheetView topLeftCell="A20" zoomScaleNormal="100" workbookViewId="0">
      <selection activeCell="E16" sqref="E16"/>
    </sheetView>
  </sheetViews>
  <sheetFormatPr defaultRowHeight="14.25" x14ac:dyDescent="0.2"/>
  <cols>
    <col min="1" max="1" width="71" style="71" customWidth="1"/>
    <col min="2" max="2" width="135" style="71" customWidth="1"/>
    <col min="3" max="16384" width="9.140625" style="71"/>
  </cols>
  <sheetData>
    <row r="1" spans="1:2" ht="15" thickBot="1" x14ac:dyDescent="0.25"/>
    <row r="2" spans="1:2" ht="15.75" thickBot="1" x14ac:dyDescent="0.25">
      <c r="A2" s="2" t="s">
        <v>6</v>
      </c>
      <c r="B2" s="72" t="s">
        <v>52</v>
      </c>
    </row>
    <row r="3" spans="1:2" ht="128.25" x14ac:dyDescent="0.2">
      <c r="A3" s="12" t="s">
        <v>26</v>
      </c>
      <c r="B3" s="73" t="s">
        <v>51</v>
      </c>
    </row>
    <row r="4" spans="1:2" ht="85.5" x14ac:dyDescent="0.2">
      <c r="A4" s="3" t="s">
        <v>27</v>
      </c>
      <c r="B4" s="74" t="s">
        <v>70</v>
      </c>
    </row>
    <row r="5" spans="1:2" ht="99.75" x14ac:dyDescent="0.2">
      <c r="A5" s="3" t="s">
        <v>28</v>
      </c>
      <c r="B5" s="73" t="s">
        <v>53</v>
      </c>
    </row>
    <row r="6" spans="1:2" ht="28.5" x14ac:dyDescent="0.2">
      <c r="A6" s="3" t="s">
        <v>29</v>
      </c>
      <c r="B6" s="73" t="s">
        <v>54</v>
      </c>
    </row>
    <row r="7" spans="1:2" ht="171" x14ac:dyDescent="0.2">
      <c r="A7" s="3" t="s">
        <v>30</v>
      </c>
      <c r="B7" s="73" t="s">
        <v>55</v>
      </c>
    </row>
    <row r="8" spans="1:2" ht="213.75" x14ac:dyDescent="0.2">
      <c r="A8" s="3" t="s">
        <v>31</v>
      </c>
      <c r="B8" s="73" t="s">
        <v>56</v>
      </c>
    </row>
    <row r="9" spans="1:2" ht="356.25" x14ac:dyDescent="0.2">
      <c r="A9" s="3" t="s">
        <v>32</v>
      </c>
      <c r="B9" s="73" t="s">
        <v>57</v>
      </c>
    </row>
    <row r="10" spans="1:2" ht="142.5" x14ac:dyDescent="0.2">
      <c r="A10" s="3" t="s">
        <v>33</v>
      </c>
      <c r="B10" s="73" t="s">
        <v>58</v>
      </c>
    </row>
    <row r="11" spans="1:2" ht="72" thickBot="1" x14ac:dyDescent="0.25">
      <c r="A11" s="4" t="s">
        <v>34</v>
      </c>
      <c r="B11" s="75" t="s">
        <v>59</v>
      </c>
    </row>
    <row r="13" spans="1:2" ht="15" thickBot="1" x14ac:dyDescent="0.25"/>
    <row r="14" spans="1:2" ht="15.75" thickBot="1" x14ac:dyDescent="0.25">
      <c r="A14" s="2" t="s">
        <v>7</v>
      </c>
      <c r="B14" s="72" t="s">
        <v>52</v>
      </c>
    </row>
    <row r="15" spans="1:2" ht="57" x14ac:dyDescent="0.2">
      <c r="A15" s="12" t="s">
        <v>21</v>
      </c>
      <c r="B15" s="76" t="s">
        <v>60</v>
      </c>
    </row>
    <row r="16" spans="1:2" ht="42.75" x14ac:dyDescent="0.2">
      <c r="A16" s="3" t="s">
        <v>22</v>
      </c>
      <c r="B16" s="77" t="s">
        <v>61</v>
      </c>
    </row>
    <row r="17" spans="1:2" ht="42.75" x14ac:dyDescent="0.2">
      <c r="A17" s="3" t="s">
        <v>19</v>
      </c>
      <c r="B17" s="76" t="s">
        <v>62</v>
      </c>
    </row>
    <row r="18" spans="1:2" ht="42.75" x14ac:dyDescent="0.2">
      <c r="A18" s="3" t="s">
        <v>25</v>
      </c>
      <c r="B18" s="76" t="s">
        <v>63</v>
      </c>
    </row>
    <row r="19" spans="1:2" x14ac:dyDescent="0.2">
      <c r="A19" s="3" t="s">
        <v>23</v>
      </c>
      <c r="B19" s="76" t="s">
        <v>68</v>
      </c>
    </row>
    <row r="20" spans="1:2" ht="85.5" x14ac:dyDescent="0.2">
      <c r="A20" s="3" t="s">
        <v>17</v>
      </c>
      <c r="B20" s="77" t="s">
        <v>66</v>
      </c>
    </row>
    <row r="21" spans="1:2" ht="99.75" x14ac:dyDescent="0.2">
      <c r="A21" s="3" t="s">
        <v>16</v>
      </c>
      <c r="B21" s="77" t="s">
        <v>67</v>
      </c>
    </row>
    <row r="22" spans="1:2" ht="99.75" x14ac:dyDescent="0.2">
      <c r="A22" s="3" t="s">
        <v>18</v>
      </c>
      <c r="B22" s="76" t="s">
        <v>64</v>
      </c>
    </row>
    <row r="23" spans="1:2" ht="114" x14ac:dyDescent="0.2">
      <c r="A23" s="3" t="s">
        <v>20</v>
      </c>
      <c r="B23" s="76" t="s">
        <v>65</v>
      </c>
    </row>
    <row r="24" spans="1:2" ht="29.25" thickBot="1" x14ac:dyDescent="0.25">
      <c r="A24" s="4" t="s">
        <v>24</v>
      </c>
      <c r="B24" s="78" t="s">
        <v>69</v>
      </c>
    </row>
  </sheetData>
  <pageMargins left="0.7" right="0.7" top="0.75" bottom="0.75" header="0.3" footer="0.3"/>
  <pageSetup paperSize="9" scale="42" orientation="portrait" r:id="rId1"/>
  <rowBreaks count="1" manualBreakCount="1">
    <brk id="1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OC1 - Appendix B</vt:lpstr>
      <vt:lpstr>O&amp;O Definitions</vt:lpstr>
    </vt:vector>
  </TitlesOfParts>
  <Company>Nottingham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Reader</dc:creator>
  <cp:lastModifiedBy>Alex Reader</cp:lastModifiedBy>
  <cp:lastPrinted>2022-10-11T08:35:36Z</cp:lastPrinted>
  <dcterms:created xsi:type="dcterms:W3CDTF">2022-09-16T09:53:25Z</dcterms:created>
  <dcterms:modified xsi:type="dcterms:W3CDTF">2024-12-16T12:47:59Z</dcterms:modified>
</cp:coreProperties>
</file>